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0" windowWidth="19420" windowHeight="10040" activeTab="1"/>
  </bookViews>
  <sheets>
    <sheet name="แผนกพ.65" sheetId="6" r:id="rId1"/>
    <sheet name="แผนฉบับพิมพ์" sheetId="9" r:id="rId2"/>
  </sheets>
  <definedNames>
    <definedName name="_xlnm._FilterDatabase" localSheetId="0" hidden="1">แผนกพ.65!$A$5:$AT$108</definedName>
  </definedNames>
  <calcPr calcId="145621"/>
</workbook>
</file>

<file path=xl/calcChain.xml><?xml version="1.0" encoding="utf-8"?>
<calcChain xmlns="http://schemas.openxmlformats.org/spreadsheetml/2006/main">
  <c r="U117" i="9" l="1"/>
  <c r="S117" i="9"/>
  <c r="Q117" i="9"/>
  <c r="O117" i="9"/>
  <c r="M117" i="9"/>
  <c r="K117" i="9"/>
  <c r="U116" i="9"/>
  <c r="S116" i="9"/>
  <c r="Q116" i="9"/>
  <c r="O116" i="9"/>
  <c r="M116" i="9"/>
  <c r="K116" i="9"/>
  <c r="U115" i="9"/>
  <c r="S115" i="9"/>
  <c r="Q115" i="9"/>
  <c r="O115" i="9"/>
  <c r="M115" i="9"/>
  <c r="K115" i="9"/>
  <c r="U114" i="9"/>
  <c r="S114" i="9"/>
  <c r="Q114" i="9"/>
  <c r="O114" i="9"/>
  <c r="M114" i="9"/>
  <c r="K114" i="9"/>
  <c r="U113" i="9"/>
  <c r="S113" i="9"/>
  <c r="Q113" i="9"/>
  <c r="O113" i="9"/>
  <c r="M113" i="9"/>
  <c r="K113" i="9"/>
  <c r="U112" i="9"/>
  <c r="S112" i="9"/>
  <c r="Q112" i="9"/>
  <c r="O112" i="9"/>
  <c r="M112" i="9"/>
  <c r="K112" i="9"/>
  <c r="U108" i="9"/>
  <c r="S108" i="9"/>
  <c r="Q108" i="9"/>
  <c r="O108" i="9"/>
  <c r="M108" i="9"/>
  <c r="K108" i="9"/>
  <c r="U107" i="9"/>
  <c r="S107" i="9"/>
  <c r="Q107" i="9"/>
  <c r="O107" i="9"/>
  <c r="M107" i="9"/>
  <c r="K107" i="9"/>
  <c r="U106" i="9"/>
  <c r="S106" i="9"/>
  <c r="Q106" i="9"/>
  <c r="O106" i="9"/>
  <c r="M106" i="9"/>
  <c r="K106" i="9"/>
  <c r="U105" i="9"/>
  <c r="S105" i="9"/>
  <c r="Q105" i="9"/>
  <c r="O105" i="9"/>
  <c r="M105" i="9"/>
  <c r="K105" i="9"/>
  <c r="U104" i="9"/>
  <c r="S104" i="9"/>
  <c r="Q104" i="9"/>
  <c r="O104" i="9"/>
  <c r="M104" i="9"/>
  <c r="K104" i="9"/>
  <c r="U103" i="9"/>
  <c r="S103" i="9"/>
  <c r="Q103" i="9"/>
  <c r="O103" i="9"/>
  <c r="M103" i="9"/>
  <c r="K103" i="9"/>
  <c r="U102" i="9"/>
  <c r="S102" i="9"/>
  <c r="Q102" i="9"/>
  <c r="O102" i="9"/>
  <c r="M102" i="9"/>
  <c r="K102" i="9"/>
  <c r="U101" i="9"/>
  <c r="S101" i="9"/>
  <c r="Q101" i="9"/>
  <c r="O101" i="9"/>
  <c r="M101" i="9"/>
  <c r="K101" i="9"/>
  <c r="U100" i="9"/>
  <c r="S100" i="9"/>
  <c r="Q100" i="9"/>
  <c r="O100" i="9"/>
  <c r="M100" i="9"/>
  <c r="K100" i="9"/>
  <c r="U99" i="9"/>
  <c r="S99" i="9"/>
  <c r="Q99" i="9"/>
  <c r="O99" i="9"/>
  <c r="M99" i="9"/>
  <c r="K99" i="9"/>
  <c r="U98" i="9"/>
  <c r="S98" i="9"/>
  <c r="Q98" i="9"/>
  <c r="O98" i="9"/>
  <c r="M98" i="9"/>
  <c r="K98" i="9"/>
  <c r="U97" i="9"/>
  <c r="S97" i="9"/>
  <c r="Q97" i="9"/>
  <c r="O97" i="9"/>
  <c r="M97" i="9"/>
  <c r="K97" i="9"/>
  <c r="U96" i="9"/>
  <c r="S96" i="9"/>
  <c r="Q96" i="9"/>
  <c r="O96" i="9"/>
  <c r="M96" i="9"/>
  <c r="K96" i="9"/>
  <c r="U95" i="9"/>
  <c r="S95" i="9"/>
  <c r="Q95" i="9"/>
  <c r="O95" i="9"/>
  <c r="M95" i="9"/>
  <c r="K95" i="9"/>
  <c r="U94" i="9"/>
  <c r="S94" i="9"/>
  <c r="Q94" i="9"/>
  <c r="O94" i="9"/>
  <c r="M94" i="9"/>
  <c r="K94" i="9"/>
  <c r="U93" i="9"/>
  <c r="S93" i="9"/>
  <c r="Q93" i="9"/>
  <c r="O93" i="9"/>
  <c r="M93" i="9"/>
  <c r="K93" i="9"/>
  <c r="U92" i="9"/>
  <c r="S92" i="9"/>
  <c r="Q92" i="9"/>
  <c r="O92" i="9"/>
  <c r="M92" i="9"/>
  <c r="K92" i="9"/>
  <c r="U91" i="9"/>
  <c r="S91" i="9"/>
  <c r="Q91" i="9"/>
  <c r="O91" i="9"/>
  <c r="M91" i="9"/>
  <c r="K91" i="9"/>
  <c r="U90" i="9"/>
  <c r="S90" i="9"/>
  <c r="Q90" i="9"/>
  <c r="O90" i="9"/>
  <c r="M90" i="9"/>
  <c r="K90" i="9"/>
  <c r="U89" i="9"/>
  <c r="S89" i="9"/>
  <c r="Q89" i="9"/>
  <c r="O89" i="9"/>
  <c r="M89" i="9"/>
  <c r="K89" i="9"/>
  <c r="U88" i="9"/>
  <c r="S88" i="9"/>
  <c r="Q88" i="9"/>
  <c r="O88" i="9"/>
  <c r="M88" i="9"/>
  <c r="K88" i="9"/>
  <c r="U87" i="9"/>
  <c r="S87" i="9"/>
  <c r="Q87" i="9"/>
  <c r="O87" i="9"/>
  <c r="M87" i="9"/>
  <c r="K87" i="9"/>
  <c r="U86" i="9"/>
  <c r="S86" i="9"/>
  <c r="Q86" i="9"/>
  <c r="O86" i="9"/>
  <c r="M86" i="9"/>
  <c r="K86" i="9"/>
  <c r="U85" i="9"/>
  <c r="S85" i="9"/>
  <c r="Q85" i="9"/>
  <c r="O85" i="9"/>
  <c r="M85" i="9"/>
  <c r="K85" i="9"/>
  <c r="U84" i="9"/>
  <c r="S84" i="9"/>
  <c r="Q84" i="9"/>
  <c r="O84" i="9"/>
  <c r="M84" i="9"/>
  <c r="K84" i="9"/>
  <c r="U83" i="9"/>
  <c r="S83" i="9"/>
  <c r="Q83" i="9"/>
  <c r="O83" i="9"/>
  <c r="M83" i="9"/>
  <c r="K83" i="9"/>
  <c r="U82" i="9"/>
  <c r="S82" i="9"/>
  <c r="Q82" i="9"/>
  <c r="O82" i="9"/>
  <c r="M82" i="9"/>
  <c r="K82" i="9"/>
  <c r="U81" i="9"/>
  <c r="S81" i="9"/>
  <c r="Q81" i="9"/>
  <c r="O81" i="9"/>
  <c r="M81" i="9"/>
  <c r="K81" i="9"/>
  <c r="U80" i="9"/>
  <c r="S80" i="9"/>
  <c r="Q80" i="9"/>
  <c r="O80" i="9"/>
  <c r="M80" i="9"/>
  <c r="K80" i="9"/>
  <c r="U79" i="9"/>
  <c r="S79" i="9"/>
  <c r="Q79" i="9"/>
  <c r="O79" i="9"/>
  <c r="M79" i="9"/>
  <c r="K79" i="9"/>
  <c r="U78" i="9"/>
  <c r="S78" i="9"/>
  <c r="Q78" i="9"/>
  <c r="O78" i="9"/>
  <c r="M78" i="9"/>
  <c r="K78" i="9"/>
  <c r="U77" i="9"/>
  <c r="S77" i="9"/>
  <c r="Q77" i="9"/>
  <c r="O77" i="9"/>
  <c r="M77" i="9"/>
  <c r="K77" i="9"/>
  <c r="U76" i="9"/>
  <c r="S76" i="9"/>
  <c r="Q76" i="9"/>
  <c r="O76" i="9"/>
  <c r="M76" i="9"/>
  <c r="K76" i="9"/>
  <c r="U72" i="9"/>
  <c r="S72" i="9"/>
  <c r="Q72" i="9"/>
  <c r="O72" i="9"/>
  <c r="M72" i="9"/>
  <c r="K72" i="9"/>
  <c r="U71" i="9"/>
  <c r="S71" i="9"/>
  <c r="Q71" i="9"/>
  <c r="O71" i="9"/>
  <c r="M71" i="9"/>
  <c r="K71" i="9"/>
  <c r="U70" i="9"/>
  <c r="S70" i="9"/>
  <c r="Q70" i="9"/>
  <c r="O70" i="9"/>
  <c r="M70" i="9"/>
  <c r="K70" i="9"/>
  <c r="U69" i="9"/>
  <c r="S69" i="9"/>
  <c r="Q69" i="9"/>
  <c r="O69" i="9"/>
  <c r="M69" i="9"/>
  <c r="K69" i="9"/>
  <c r="U68" i="9"/>
  <c r="S68" i="9"/>
  <c r="Q68" i="9"/>
  <c r="O68" i="9"/>
  <c r="M68" i="9"/>
  <c r="K68" i="9"/>
  <c r="U67" i="9"/>
  <c r="S67" i="9"/>
  <c r="Q67" i="9"/>
  <c r="O67" i="9"/>
  <c r="M67" i="9"/>
  <c r="K67" i="9"/>
  <c r="U66" i="9"/>
  <c r="S66" i="9"/>
  <c r="Q66" i="9"/>
  <c r="O66" i="9"/>
  <c r="M66" i="9"/>
  <c r="K66" i="9"/>
  <c r="U65" i="9"/>
  <c r="S65" i="9"/>
  <c r="Q65" i="9"/>
  <c r="O65" i="9"/>
  <c r="M65" i="9"/>
  <c r="K65" i="9"/>
  <c r="U64" i="9"/>
  <c r="S64" i="9"/>
  <c r="Q64" i="9"/>
  <c r="O64" i="9"/>
  <c r="M64" i="9"/>
  <c r="K64" i="9"/>
  <c r="U63" i="9"/>
  <c r="S63" i="9"/>
  <c r="Q63" i="9"/>
  <c r="O63" i="9"/>
  <c r="M63" i="9"/>
  <c r="K63" i="9"/>
  <c r="U62" i="9"/>
  <c r="S62" i="9"/>
  <c r="Q62" i="9"/>
  <c r="O62" i="9"/>
  <c r="M62" i="9"/>
  <c r="K62" i="9"/>
  <c r="U61" i="9"/>
  <c r="S61" i="9"/>
  <c r="Q61" i="9"/>
  <c r="O61" i="9"/>
  <c r="M61" i="9"/>
  <c r="K61" i="9"/>
  <c r="U60" i="9"/>
  <c r="S60" i="9"/>
  <c r="Q60" i="9"/>
  <c r="O60" i="9"/>
  <c r="M60" i="9"/>
  <c r="K60" i="9"/>
  <c r="U59" i="9"/>
  <c r="S59" i="9"/>
  <c r="Q59" i="9"/>
  <c r="O59" i="9"/>
  <c r="M59" i="9"/>
  <c r="K59" i="9"/>
  <c r="U58" i="9"/>
  <c r="S58" i="9"/>
  <c r="Q58" i="9"/>
  <c r="O58" i="9"/>
  <c r="M58" i="9"/>
  <c r="K58" i="9"/>
  <c r="U57" i="9"/>
  <c r="S57" i="9"/>
  <c r="Q57" i="9"/>
  <c r="O57" i="9"/>
  <c r="M57" i="9"/>
  <c r="K57" i="9"/>
  <c r="U56" i="9"/>
  <c r="S56" i="9"/>
  <c r="Q56" i="9"/>
  <c r="O56" i="9"/>
  <c r="M56" i="9"/>
  <c r="K56" i="9"/>
  <c r="U55" i="9"/>
  <c r="S55" i="9"/>
  <c r="Q55" i="9"/>
  <c r="O55" i="9"/>
  <c r="M55" i="9"/>
  <c r="K55" i="9"/>
  <c r="U54" i="9"/>
  <c r="S54" i="9"/>
  <c r="Q54" i="9"/>
  <c r="O54" i="9"/>
  <c r="M54" i="9"/>
  <c r="K54" i="9"/>
  <c r="U53" i="9"/>
  <c r="S53" i="9"/>
  <c r="Q53" i="9"/>
  <c r="O53" i="9"/>
  <c r="M53" i="9"/>
  <c r="K53" i="9"/>
  <c r="U52" i="9"/>
  <c r="S52" i="9"/>
  <c r="Q52" i="9"/>
  <c r="O52" i="9"/>
  <c r="M52" i="9"/>
  <c r="K52" i="9"/>
  <c r="U51" i="9"/>
  <c r="S51" i="9"/>
  <c r="Q51" i="9"/>
  <c r="O51" i="9"/>
  <c r="M51" i="9"/>
  <c r="K51" i="9"/>
  <c r="U50" i="9"/>
  <c r="S50" i="9"/>
  <c r="Q50" i="9"/>
  <c r="O50" i="9"/>
  <c r="M50" i="9"/>
  <c r="K50" i="9"/>
  <c r="U49" i="9"/>
  <c r="S49" i="9"/>
  <c r="Q49" i="9"/>
  <c r="O49" i="9"/>
  <c r="M49" i="9"/>
  <c r="K49" i="9"/>
  <c r="U48" i="9"/>
  <c r="S48" i="9"/>
  <c r="Q48" i="9"/>
  <c r="O48" i="9"/>
  <c r="M48" i="9"/>
  <c r="K48" i="9"/>
  <c r="U47" i="9"/>
  <c r="S47" i="9"/>
  <c r="Q47" i="9"/>
  <c r="O47" i="9"/>
  <c r="M47" i="9"/>
  <c r="K47" i="9"/>
  <c r="U46" i="9"/>
  <c r="S46" i="9"/>
  <c r="Q46" i="9"/>
  <c r="O46" i="9"/>
  <c r="M46" i="9"/>
  <c r="K46" i="9"/>
  <c r="U45" i="9"/>
  <c r="S45" i="9"/>
  <c r="Q45" i="9"/>
  <c r="O45" i="9"/>
  <c r="M45" i="9"/>
  <c r="K45" i="9"/>
  <c r="U44" i="9"/>
  <c r="S44" i="9"/>
  <c r="Q44" i="9"/>
  <c r="O44" i="9"/>
  <c r="M44" i="9"/>
  <c r="K44" i="9"/>
  <c r="U43" i="9"/>
  <c r="S43" i="9"/>
  <c r="Q43" i="9"/>
  <c r="O43" i="9"/>
  <c r="M43" i="9"/>
  <c r="K43" i="9"/>
  <c r="U42" i="9"/>
  <c r="S42" i="9"/>
  <c r="Q42" i="9"/>
  <c r="O42" i="9"/>
  <c r="M42" i="9"/>
  <c r="K42" i="9"/>
  <c r="U41" i="9"/>
  <c r="S41" i="9"/>
  <c r="Q41" i="9"/>
  <c r="O41" i="9"/>
  <c r="M41" i="9"/>
  <c r="K41" i="9"/>
  <c r="U40" i="9"/>
  <c r="S40" i="9"/>
  <c r="Q40" i="9"/>
  <c r="O40" i="9"/>
  <c r="M40" i="9"/>
  <c r="K40" i="9"/>
  <c r="U36" i="9"/>
  <c r="S36" i="9"/>
  <c r="Q36" i="9"/>
  <c r="O36" i="9"/>
  <c r="M36" i="9"/>
  <c r="K36" i="9"/>
  <c r="U35" i="9"/>
  <c r="S35" i="9"/>
  <c r="Q35" i="9"/>
  <c r="O35" i="9"/>
  <c r="M35" i="9"/>
  <c r="K35" i="9"/>
  <c r="U34" i="9"/>
  <c r="S34" i="9"/>
  <c r="Q34" i="9"/>
  <c r="O34" i="9"/>
  <c r="M34" i="9"/>
  <c r="K34" i="9"/>
  <c r="U33" i="9"/>
  <c r="S33" i="9"/>
  <c r="Q33" i="9"/>
  <c r="O33" i="9"/>
  <c r="M33" i="9"/>
  <c r="K33" i="9"/>
  <c r="U32" i="9"/>
  <c r="S32" i="9"/>
  <c r="Q32" i="9"/>
  <c r="O32" i="9"/>
  <c r="M32" i="9"/>
  <c r="K32" i="9"/>
  <c r="U31" i="9"/>
  <c r="S31" i="9"/>
  <c r="Q31" i="9"/>
  <c r="O31" i="9"/>
  <c r="M31" i="9"/>
  <c r="K31" i="9"/>
  <c r="U30" i="9"/>
  <c r="S30" i="9"/>
  <c r="Q30" i="9"/>
  <c r="O30" i="9"/>
  <c r="M30" i="9"/>
  <c r="K30" i="9"/>
  <c r="U29" i="9"/>
  <c r="S29" i="9"/>
  <c r="Q29" i="9"/>
  <c r="O29" i="9"/>
  <c r="M29" i="9"/>
  <c r="K29" i="9"/>
  <c r="U28" i="9"/>
  <c r="S28" i="9"/>
  <c r="Q28" i="9"/>
  <c r="O28" i="9"/>
  <c r="M28" i="9"/>
  <c r="K28" i="9"/>
  <c r="U27" i="9"/>
  <c r="S27" i="9"/>
  <c r="Q27" i="9"/>
  <c r="O27" i="9"/>
  <c r="M27" i="9"/>
  <c r="K27" i="9"/>
  <c r="U26" i="9"/>
  <c r="S26" i="9"/>
  <c r="Q26" i="9"/>
  <c r="O26" i="9"/>
  <c r="M26" i="9"/>
  <c r="K26" i="9"/>
  <c r="U25" i="9"/>
  <c r="S25" i="9"/>
  <c r="Q25" i="9"/>
  <c r="O25" i="9"/>
  <c r="M25" i="9"/>
  <c r="K25" i="9"/>
  <c r="U24" i="9"/>
  <c r="S24" i="9"/>
  <c r="Q24" i="9"/>
  <c r="O24" i="9"/>
  <c r="M24" i="9"/>
  <c r="K24" i="9"/>
  <c r="U23" i="9"/>
  <c r="S23" i="9"/>
  <c r="Q23" i="9"/>
  <c r="O23" i="9"/>
  <c r="M23" i="9"/>
  <c r="K23" i="9"/>
  <c r="U22" i="9"/>
  <c r="S22" i="9"/>
  <c r="Q22" i="9"/>
  <c r="O22" i="9"/>
  <c r="M22" i="9"/>
  <c r="K22" i="9"/>
  <c r="U21" i="9"/>
  <c r="S21" i="9"/>
  <c r="Q21" i="9"/>
  <c r="O21" i="9"/>
  <c r="M21" i="9"/>
  <c r="K21" i="9"/>
  <c r="U20" i="9"/>
  <c r="S20" i="9"/>
  <c r="Q20" i="9"/>
  <c r="O20" i="9"/>
  <c r="M20" i="9"/>
  <c r="K20" i="9"/>
  <c r="U19" i="9"/>
  <c r="S19" i="9"/>
  <c r="Q19" i="9"/>
  <c r="O19" i="9"/>
  <c r="M19" i="9"/>
  <c r="K19" i="9"/>
  <c r="U18" i="9"/>
  <c r="S18" i="9"/>
  <c r="Q18" i="9"/>
  <c r="O18" i="9"/>
  <c r="M18" i="9"/>
  <c r="K18" i="9"/>
  <c r="U17" i="9"/>
  <c r="S17" i="9"/>
  <c r="Q17" i="9"/>
  <c r="O17" i="9"/>
  <c r="M17" i="9"/>
  <c r="K17" i="9"/>
  <c r="U16" i="9"/>
  <c r="S16" i="9"/>
  <c r="Q16" i="9"/>
  <c r="O16" i="9"/>
  <c r="M16" i="9"/>
  <c r="K16" i="9"/>
  <c r="U15" i="9"/>
  <c r="S15" i="9"/>
  <c r="Q15" i="9"/>
  <c r="O15" i="9"/>
  <c r="M15" i="9"/>
  <c r="K15" i="9"/>
  <c r="U14" i="9"/>
  <c r="S14" i="9"/>
  <c r="Q14" i="9"/>
  <c r="O14" i="9"/>
  <c r="M14" i="9"/>
  <c r="K14" i="9"/>
  <c r="U13" i="9"/>
  <c r="S13" i="9"/>
  <c r="Q13" i="9"/>
  <c r="O13" i="9"/>
  <c r="M13" i="9"/>
  <c r="K13" i="9"/>
  <c r="U12" i="9"/>
  <c r="S12" i="9"/>
  <c r="Q12" i="9"/>
  <c r="O12" i="9"/>
  <c r="M12" i="9"/>
  <c r="K12" i="9"/>
  <c r="U11" i="9"/>
  <c r="S11" i="9"/>
  <c r="Q11" i="9"/>
  <c r="O11" i="9"/>
  <c r="M11" i="9"/>
  <c r="K11" i="9"/>
  <c r="U10" i="9"/>
  <c r="S10" i="9"/>
  <c r="Q10" i="9"/>
  <c r="O10" i="9"/>
  <c r="M10" i="9"/>
  <c r="K10" i="9"/>
  <c r="U9" i="9"/>
  <c r="S9" i="9"/>
  <c r="Q9" i="9"/>
  <c r="O9" i="9"/>
  <c r="M9" i="9"/>
  <c r="K9" i="9"/>
  <c r="U8" i="9"/>
  <c r="S8" i="9"/>
  <c r="Q8" i="9"/>
  <c r="O8" i="9"/>
  <c r="M8" i="9"/>
  <c r="K8" i="9"/>
  <c r="U7" i="9"/>
  <c r="J7" i="9"/>
  <c r="M7" i="9" s="1"/>
  <c r="U6" i="9"/>
  <c r="O6" i="9"/>
  <c r="J6" i="9"/>
  <c r="M6" i="9" s="1"/>
  <c r="K7" i="9" l="1"/>
  <c r="S6" i="9"/>
  <c r="V8" i="9"/>
  <c r="V12" i="9"/>
  <c r="V14" i="9"/>
  <c r="V15" i="9"/>
  <c r="V16" i="9"/>
  <c r="V18" i="9"/>
  <c r="V19" i="9"/>
  <c r="V20" i="9"/>
  <c r="V22" i="9"/>
  <c r="V23" i="9"/>
  <c r="V24" i="9"/>
  <c r="V27" i="9"/>
  <c r="V28" i="9"/>
  <c r="V30" i="9"/>
  <c r="V31" i="9"/>
  <c r="V32" i="9"/>
  <c r="V34" i="9"/>
  <c r="V35" i="9"/>
  <c r="V36" i="9"/>
  <c r="V41" i="9"/>
  <c r="V42" i="9"/>
  <c r="V43" i="9"/>
  <c r="V45" i="9"/>
  <c r="V46" i="9"/>
  <c r="V47" i="9"/>
  <c r="V49" i="9"/>
  <c r="V50" i="9"/>
  <c r="V51" i="9"/>
  <c r="V53" i="9"/>
  <c r="V54" i="9"/>
  <c r="V55" i="9"/>
  <c r="V57" i="9"/>
  <c r="V58" i="9"/>
  <c r="V59" i="9"/>
  <c r="V61" i="9"/>
  <c r="V62" i="9"/>
  <c r="V63" i="9"/>
  <c r="V65" i="9"/>
  <c r="V66" i="9"/>
  <c r="V67" i="9"/>
  <c r="V69" i="9"/>
  <c r="V70" i="9"/>
  <c r="V71" i="9"/>
  <c r="V76" i="9"/>
  <c r="V77" i="9"/>
  <c r="V78" i="9"/>
  <c r="V80" i="9"/>
  <c r="V81" i="9"/>
  <c r="V82" i="9"/>
  <c r="V84" i="9"/>
  <c r="V85" i="9"/>
  <c r="V86" i="9"/>
  <c r="V88" i="9"/>
  <c r="V90" i="9"/>
  <c r="V92" i="9"/>
  <c r="V94" i="9"/>
  <c r="V95" i="9"/>
  <c r="V96" i="9"/>
  <c r="V98" i="9"/>
  <c r="V100" i="9"/>
  <c r="V102" i="9"/>
  <c r="V103" i="9"/>
  <c r="V104" i="9"/>
  <c r="V106" i="9"/>
  <c r="V108" i="9"/>
  <c r="V113" i="9"/>
  <c r="V115" i="9"/>
  <c r="V10" i="9"/>
  <c r="V11" i="9"/>
  <c r="K6" i="9"/>
  <c r="O7" i="9"/>
  <c r="O4" i="9" s="1"/>
  <c r="S7" i="9"/>
  <c r="S4" i="9" s="1"/>
  <c r="V9" i="9"/>
  <c r="V13" i="9"/>
  <c r="V17" i="9"/>
  <c r="V21" i="9"/>
  <c r="V25" i="9"/>
  <c r="V29" i="9"/>
  <c r="V33" i="9"/>
  <c r="V40" i="9"/>
  <c r="V44" i="9"/>
  <c r="V48" i="9"/>
  <c r="V52" i="9"/>
  <c r="V56" i="9"/>
  <c r="V60" i="9"/>
  <c r="V64" i="9"/>
  <c r="V68" i="9"/>
  <c r="V72" i="9"/>
  <c r="V79" i="9"/>
  <c r="V83" i="9"/>
  <c r="V87" i="9"/>
  <c r="V89" i="9"/>
  <c r="V91" i="9"/>
  <c r="V93" i="9"/>
  <c r="V97" i="9"/>
  <c r="V99" i="9"/>
  <c r="V101" i="9"/>
  <c r="V105" i="9"/>
  <c r="V107" i="9"/>
  <c r="V112" i="9"/>
  <c r="V114" i="9"/>
  <c r="V116" i="9"/>
  <c r="V26" i="9"/>
  <c r="V117" i="9"/>
  <c r="M4" i="9"/>
  <c r="Q6" i="9"/>
  <c r="Q7" i="9"/>
  <c r="O96" i="6"/>
  <c r="Q96" i="6"/>
  <c r="S96" i="6"/>
  <c r="T96" i="6"/>
  <c r="M96" i="6"/>
  <c r="K96" i="6"/>
  <c r="K4" i="9" l="1"/>
  <c r="Q4" i="9"/>
  <c r="V7" i="9"/>
  <c r="V6" i="9"/>
  <c r="U9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6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7" i="6"/>
  <c r="Q98" i="6"/>
  <c r="Q99" i="6"/>
  <c r="Q100" i="6"/>
  <c r="Q101" i="6"/>
  <c r="Q102" i="6"/>
  <c r="Q103" i="6"/>
  <c r="Q104" i="6"/>
  <c r="Q105" i="6"/>
  <c r="Q106" i="6"/>
  <c r="Q107" i="6"/>
  <c r="Q108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7" i="6"/>
  <c r="S98" i="6"/>
  <c r="S99" i="6"/>
  <c r="S100" i="6"/>
  <c r="S101" i="6"/>
  <c r="S102" i="6"/>
  <c r="S103" i="6"/>
  <c r="S104" i="6"/>
  <c r="S105" i="6"/>
  <c r="S106" i="6"/>
  <c r="S107" i="6"/>
  <c r="S108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7" i="6"/>
  <c r="O98" i="6"/>
  <c r="O99" i="6"/>
  <c r="O100" i="6"/>
  <c r="O101" i="6"/>
  <c r="O102" i="6"/>
  <c r="O103" i="6"/>
  <c r="O104" i="6"/>
  <c r="O105" i="6"/>
  <c r="O106" i="6"/>
  <c r="O107" i="6"/>
  <c r="O108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7" i="6"/>
  <c r="M98" i="6"/>
  <c r="M99" i="6"/>
  <c r="M100" i="6"/>
  <c r="M101" i="6"/>
  <c r="M102" i="6"/>
  <c r="M103" i="6"/>
  <c r="M104" i="6"/>
  <c r="M105" i="6"/>
  <c r="M106" i="6"/>
  <c r="M107" i="6"/>
  <c r="M108" i="6"/>
  <c r="K25" i="6"/>
  <c r="K24" i="6"/>
  <c r="K18" i="6"/>
  <c r="V4" i="9" l="1"/>
  <c r="U25" i="6"/>
  <c r="U18" i="6"/>
  <c r="U24" i="6"/>
  <c r="K91" i="6" l="1"/>
  <c r="U91" i="6" s="1"/>
  <c r="K43" i="6" l="1"/>
  <c r="U43" i="6" s="1"/>
  <c r="K39" i="6"/>
  <c r="U39" i="6" s="1"/>
  <c r="K85" i="6"/>
  <c r="U85" i="6" s="1"/>
  <c r="K81" i="6"/>
  <c r="U81" i="6" s="1"/>
  <c r="K26" i="6"/>
  <c r="U26" i="6" s="1"/>
  <c r="K45" i="6"/>
  <c r="U45" i="6" s="1"/>
  <c r="K49" i="6"/>
  <c r="U49" i="6" s="1"/>
  <c r="K47" i="6"/>
  <c r="U47" i="6" s="1"/>
  <c r="K48" i="6"/>
  <c r="U48" i="6" s="1"/>
  <c r="K89" i="6"/>
  <c r="U89" i="6" s="1"/>
  <c r="K108" i="6"/>
  <c r="U108" i="6" s="1"/>
  <c r="K107" i="6"/>
  <c r="U107" i="6" s="1"/>
  <c r="K106" i="6"/>
  <c r="U106" i="6" s="1"/>
  <c r="K105" i="6"/>
  <c r="U105" i="6" s="1"/>
  <c r="K104" i="6"/>
  <c r="U104" i="6" s="1"/>
  <c r="K103" i="6"/>
  <c r="U103" i="6" s="1"/>
  <c r="K102" i="6"/>
  <c r="U102" i="6" s="1"/>
  <c r="K101" i="6"/>
  <c r="U101" i="6" s="1"/>
  <c r="K100" i="6"/>
  <c r="U100" i="6" s="1"/>
  <c r="K99" i="6"/>
  <c r="U99" i="6" s="1"/>
  <c r="K98" i="6"/>
  <c r="U98" i="6" s="1"/>
  <c r="K97" i="6"/>
  <c r="U97" i="6" s="1"/>
  <c r="K95" i="6"/>
  <c r="U95" i="6" s="1"/>
  <c r="K94" i="6"/>
  <c r="U94" i="6" s="1"/>
  <c r="K93" i="6"/>
  <c r="U93" i="6" s="1"/>
  <c r="K92" i="6"/>
  <c r="U92" i="6" s="1"/>
  <c r="K90" i="6"/>
  <c r="U90" i="6" s="1"/>
  <c r="K88" i="6"/>
  <c r="U88" i="6" s="1"/>
  <c r="K87" i="6"/>
  <c r="U87" i="6" s="1"/>
  <c r="K86" i="6"/>
  <c r="U86" i="6" s="1"/>
  <c r="K84" i="6"/>
  <c r="U84" i="6" s="1"/>
  <c r="K83" i="6"/>
  <c r="U83" i="6" s="1"/>
  <c r="K82" i="6"/>
  <c r="U82" i="6" s="1"/>
  <c r="K80" i="6"/>
  <c r="U80" i="6" s="1"/>
  <c r="K79" i="6"/>
  <c r="U79" i="6" s="1"/>
  <c r="K78" i="6"/>
  <c r="U78" i="6" s="1"/>
  <c r="K77" i="6"/>
  <c r="U77" i="6" s="1"/>
  <c r="K76" i="6"/>
  <c r="U76" i="6" s="1"/>
  <c r="K75" i="6"/>
  <c r="U75" i="6" s="1"/>
  <c r="K74" i="6"/>
  <c r="U74" i="6" s="1"/>
  <c r="K73" i="6"/>
  <c r="U73" i="6" s="1"/>
  <c r="K72" i="6"/>
  <c r="U72" i="6" s="1"/>
  <c r="K71" i="6"/>
  <c r="U71" i="6" s="1"/>
  <c r="K70" i="6"/>
  <c r="U70" i="6" s="1"/>
  <c r="K69" i="6"/>
  <c r="U69" i="6" s="1"/>
  <c r="K68" i="6"/>
  <c r="U68" i="6" s="1"/>
  <c r="K67" i="6"/>
  <c r="U67" i="6" s="1"/>
  <c r="K66" i="6"/>
  <c r="U66" i="6" s="1"/>
  <c r="K65" i="6"/>
  <c r="U65" i="6" s="1"/>
  <c r="K64" i="6"/>
  <c r="U64" i="6" s="1"/>
  <c r="K63" i="6"/>
  <c r="U63" i="6" s="1"/>
  <c r="K62" i="6"/>
  <c r="U62" i="6" s="1"/>
  <c r="K61" i="6"/>
  <c r="U61" i="6" s="1"/>
  <c r="K60" i="6"/>
  <c r="U60" i="6" s="1"/>
  <c r="K59" i="6"/>
  <c r="U59" i="6" s="1"/>
  <c r="K58" i="6"/>
  <c r="U58" i="6" s="1"/>
  <c r="K57" i="6"/>
  <c r="U57" i="6" s="1"/>
  <c r="K56" i="6"/>
  <c r="U56" i="6" s="1"/>
  <c r="K55" i="6"/>
  <c r="U55" i="6" s="1"/>
  <c r="K54" i="6"/>
  <c r="U54" i="6" s="1"/>
  <c r="K53" i="6"/>
  <c r="U53" i="6" s="1"/>
  <c r="K52" i="6"/>
  <c r="U52" i="6" s="1"/>
  <c r="K51" i="6"/>
  <c r="U51" i="6" s="1"/>
  <c r="K50" i="6"/>
  <c r="U50" i="6" s="1"/>
  <c r="K46" i="6"/>
  <c r="U46" i="6" s="1"/>
  <c r="K44" i="6"/>
  <c r="U44" i="6" s="1"/>
  <c r="K42" i="6"/>
  <c r="U42" i="6" s="1"/>
  <c r="K41" i="6"/>
  <c r="U41" i="6" s="1"/>
  <c r="K40" i="6"/>
  <c r="U40" i="6" s="1"/>
  <c r="K38" i="6"/>
  <c r="U38" i="6" s="1"/>
  <c r="K37" i="6"/>
  <c r="U37" i="6" s="1"/>
  <c r="K36" i="6"/>
  <c r="U36" i="6" s="1"/>
  <c r="K35" i="6"/>
  <c r="U35" i="6" s="1"/>
  <c r="K34" i="6"/>
  <c r="U34" i="6" s="1"/>
  <c r="K33" i="6"/>
  <c r="U33" i="6" s="1"/>
  <c r="K32" i="6"/>
  <c r="U32" i="6" s="1"/>
  <c r="K31" i="6"/>
  <c r="U31" i="6" s="1"/>
  <c r="K30" i="6"/>
  <c r="U30" i="6" s="1"/>
  <c r="K29" i="6"/>
  <c r="U29" i="6" s="1"/>
  <c r="K28" i="6"/>
  <c r="U28" i="6" s="1"/>
  <c r="K27" i="6"/>
  <c r="U27" i="6" s="1"/>
  <c r="K23" i="6"/>
  <c r="U23" i="6" s="1"/>
  <c r="K22" i="6"/>
  <c r="U22" i="6" s="1"/>
  <c r="K21" i="6"/>
  <c r="U21" i="6" s="1"/>
  <c r="K20" i="6"/>
  <c r="U20" i="6" s="1"/>
  <c r="K19" i="6"/>
  <c r="U19" i="6" s="1"/>
  <c r="K17" i="6"/>
  <c r="U17" i="6" s="1"/>
  <c r="K16" i="6"/>
  <c r="U16" i="6" s="1"/>
  <c r="K15" i="6"/>
  <c r="U15" i="6" s="1"/>
  <c r="K14" i="6"/>
  <c r="U14" i="6" s="1"/>
  <c r="K13" i="6"/>
  <c r="U13" i="6" s="1"/>
  <c r="K12" i="6"/>
  <c r="U12" i="6" s="1"/>
  <c r="K11" i="6"/>
  <c r="U11" i="6" s="1"/>
  <c r="K10" i="6"/>
  <c r="U10" i="6" s="1"/>
  <c r="K9" i="6"/>
  <c r="U9" i="6" s="1"/>
  <c r="K8" i="6"/>
  <c r="U8" i="6" s="1"/>
  <c r="J7" i="6"/>
  <c r="J6" i="6"/>
  <c r="S6" i="6" l="1"/>
  <c r="Q6" i="6"/>
  <c r="Q7" i="6"/>
  <c r="S7" i="6"/>
  <c r="K6" i="6"/>
  <c r="O6" i="6"/>
  <c r="M6" i="6"/>
  <c r="K7" i="6"/>
  <c r="O7" i="6"/>
  <c r="M7" i="6"/>
  <c r="U7" i="6" l="1"/>
  <c r="Q4" i="6"/>
  <c r="S4" i="6"/>
  <c r="O4" i="6"/>
  <c r="U6" i="6"/>
  <c r="U4" i="6" s="1"/>
  <c r="M4" i="6"/>
  <c r="K4" i="6"/>
</calcChain>
</file>

<file path=xl/comments1.xml><?xml version="1.0" encoding="utf-8"?>
<comments xmlns="http://schemas.openxmlformats.org/spreadsheetml/2006/main">
  <authors>
    <author>Windows User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2,000 ดวง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2,000 ดวง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500 ดวง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ใช้สำหรับผู้ป่วยโควิด-19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Umonium instruments
ห้องแล็บ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Guid 9/No Guid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ใช้สำหรับฉีดวัคซีนโควิด-19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2,000 ดวง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2,000 ดวง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500 ดวง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ใช้สำหรับผู้ป่วยโควิด-19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Umonium instruments
ห้องแล็บ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Guid 9/No Guid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ใช้สำหรับฉีดวัคซีนโควิด-19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ใช้สำหรับผู้ป่วยโควิด-19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<sst xmlns="http://schemas.openxmlformats.org/spreadsheetml/2006/main" count="566" uniqueCount="159">
  <si>
    <t>สินค้า</t>
  </si>
  <si>
    <t>หน่วยนับ</t>
  </si>
  <si>
    <t>ยอดยกไป</t>
  </si>
  <si>
    <t>Mask with bag ผู้ใหญ่</t>
  </si>
  <si>
    <t>Adson Non Tooth Forcep 12 cm</t>
  </si>
  <si>
    <t>Adson Tooth Forcep  12 cm</t>
  </si>
  <si>
    <t>Ambu bag ผู้ใหญ่</t>
  </si>
  <si>
    <t>Ambu bag เด็กเล็ก</t>
  </si>
  <si>
    <t>ลมออกซิเจน</t>
  </si>
  <si>
    <t>ลูกยาง BP พร้อมวาล์ว</t>
  </si>
  <si>
    <t>สายยางขดสปริง</t>
  </si>
  <si>
    <t>อาหารทางการแพทย์ ผู้ป่วยทั่วไป</t>
  </si>
  <si>
    <t>อาหารทางการแพทย์ ผู้ป่วยเบาหวาน</t>
  </si>
  <si>
    <t>เสื้อป้องกันรังสี</t>
  </si>
  <si>
    <t>แผ่นฟิลม์กันน้ำ (Tegaderm)</t>
  </si>
  <si>
    <t>โธคาร์ Romsons No.32</t>
  </si>
  <si>
    <t>ไม้กดลิ้นแบบฆ่าเซื้อ</t>
  </si>
  <si>
    <t>ไม้แคะหู</t>
  </si>
  <si>
    <t>Arm sling NO.l</t>
  </si>
  <si>
    <t>Arm sling NO.m</t>
  </si>
  <si>
    <t>Arm sling No.s</t>
  </si>
  <si>
    <t>ชุด PPE</t>
  </si>
  <si>
    <t>ถุงซิปใส่ศพ</t>
  </si>
  <si>
    <t>Leg cover</t>
  </si>
  <si>
    <t>พลาสเตอร์ยา</t>
  </si>
  <si>
    <t>แว่นตานิรภัย</t>
  </si>
  <si>
    <t>Cold Hot Pack</t>
  </si>
  <si>
    <t>Cuff BP Digital ผู้ใหญ่ 1 สาย</t>
  </si>
  <si>
    <t>Cuff BP สายคู่ ผู้ใหญ่อ้วน</t>
  </si>
  <si>
    <t>Bacterial filter Vadi 800-51700</t>
  </si>
  <si>
    <t>คอนเนคเตอร์7x7mm.</t>
  </si>
  <si>
    <t>คอนเนคเตอร์ตัว Y</t>
  </si>
  <si>
    <t>Mask silicone Galemed NO.0</t>
  </si>
  <si>
    <t>Mask silicone Galemed NO.2</t>
  </si>
  <si>
    <t>Mask Silicone Galemed No.1</t>
  </si>
  <si>
    <t>Mask With Bag เด็ก</t>
  </si>
  <si>
    <t>Mask N95 8210</t>
  </si>
  <si>
    <t>ออกซิเจนเหลว</t>
  </si>
  <si>
    <t>Peddle Defirillator</t>
  </si>
  <si>
    <t>Speculum No.S</t>
  </si>
  <si>
    <t>Autoclave Tape Sticker 5*8 cm.</t>
  </si>
  <si>
    <t>Umonium Neutralis</t>
  </si>
  <si>
    <t>กรรไกรตัดเพอร์ริเนียม 5.5"</t>
  </si>
  <si>
    <t>กรรไกรตัดสายสะดือ ยูเอส 4"</t>
  </si>
  <si>
    <t>กระดาษ EKG Pukuda OP-69TE(210x30)</t>
  </si>
  <si>
    <t>กระดาษ EKG MAC 1200</t>
  </si>
  <si>
    <t>กระดาษ EKG ZOLL DM3 90 mm x 90mm</t>
  </si>
  <si>
    <t>กระดาษ EKG paper P210x48 Z</t>
  </si>
  <si>
    <t>กระดาษตรวจน้ำคร่ำ (PH Paper)</t>
  </si>
  <si>
    <t>กระดาษเครื่องวัดความดัน 57 mmx25m</t>
  </si>
  <si>
    <t>กาแก้วล้างตา</t>
  </si>
  <si>
    <t>ขวด ICD ปากกว้าง</t>
  </si>
  <si>
    <t>ขวดให้ความชื้น</t>
  </si>
  <si>
    <t>จุก ICD สั้น/ยาว</t>
  </si>
  <si>
    <t>จุก ICD สั้น/สั้น</t>
  </si>
  <si>
    <t>จุกยาง GKG</t>
  </si>
  <si>
    <t>ชุดพ่นยา เด็ก (Nebulizer Mask)</t>
  </si>
  <si>
    <t xml:space="preserve">ชุดพ่นยาผู้ใหญ่ (Nebulizer Mask) </t>
  </si>
  <si>
    <t>ชุดหน้า OUTLET ออกซิเจน</t>
  </si>
  <si>
    <t>ชุดหลอดแก็ส 100%ขนาดบรรจุ 11 กรัม</t>
  </si>
  <si>
    <t>ชุดหัว Suction พร้อมข้อต่อ</t>
  </si>
  <si>
    <t>ซองสเตอร์ไรด์แบบเรียบ 10 นิ้ว</t>
  </si>
  <si>
    <t>ซองสเตอร์ไรด์แบบขยายข้าง 12 นิ้ว</t>
  </si>
  <si>
    <t>ซองสเตอร์ไรด์แบบเรียบ 2 นิ้ว</t>
  </si>
  <si>
    <t>ซองสเตอร์ไรด์แบบเรียบ 3 นิ้ว</t>
  </si>
  <si>
    <t>ซองสเตอร์ไรด์แบบเรียบ 4 นิ้ว</t>
  </si>
  <si>
    <t>ซองสเตอร์ไรด์แบบเรียบ 6 นิ้ว</t>
  </si>
  <si>
    <t>ซองสเตอร์ไรด์แบบเรียบ 8 นิ้ว</t>
  </si>
  <si>
    <t>ตาข่ายสวมนิ้วผู้ใหญ่</t>
  </si>
  <si>
    <t>ถังใส่วัสดุมีคมติดเชื้อ ขนาด 5x7 นิ้ว</t>
  </si>
  <si>
    <t>ถุงตวงเลือด</t>
  </si>
  <si>
    <t>น้ำยาล้างเครื่องมือ (Umonium Sterily)</t>
  </si>
  <si>
    <t>ป้ายข้อมือผู้ใหญ่  สีชมพู</t>
  </si>
  <si>
    <t>ป้ายข้อมือผู้ใหญ่  สีฟ้า</t>
  </si>
  <si>
    <t>อัน</t>
  </si>
  <si>
    <t>ชุด</t>
  </si>
  <si>
    <t>ตัว</t>
  </si>
  <si>
    <t>ชิ้น</t>
  </si>
  <si>
    <t>คู่</t>
  </si>
  <si>
    <t>ใบ</t>
  </si>
  <si>
    <t>กล่อง</t>
  </si>
  <si>
    <t>ม้วน</t>
  </si>
  <si>
    <t>ถัง</t>
  </si>
  <si>
    <t>กิโลกรัม</t>
  </si>
  <si>
    <t>ซอง</t>
  </si>
  <si>
    <t>Reddot Adult</t>
  </si>
  <si>
    <t>แกลลอน</t>
  </si>
  <si>
    <t>พับ</t>
  </si>
  <si>
    <t>เส้น</t>
  </si>
  <si>
    <t>ถุง</t>
  </si>
  <si>
    <t>ลำดับ</t>
  </si>
  <si>
    <t>อัตราการใช้ 3 ปีย้อนหลัง</t>
  </si>
  <si>
    <t>ปี 2562</t>
  </si>
  <si>
    <t>ปี 2563</t>
  </si>
  <si>
    <t>ปี2564</t>
  </si>
  <si>
    <t>แปรงล้างเครื่องมือ</t>
  </si>
  <si>
    <t>แพค</t>
  </si>
  <si>
    <t>ราคาต่อหน่วย</t>
  </si>
  <si>
    <t>ราคาซื้อหลังสุด</t>
  </si>
  <si>
    <t xml:space="preserve"> ปี 2565</t>
  </si>
  <si>
    <t>งวดที่ 1(ต.ค.-ธ.ค.)</t>
  </si>
  <si>
    <t>งวดที่ 2 (ม.ค.-มี.ค.)</t>
  </si>
  <si>
    <t>งวดที่ 3(เม.ย.-มิ.ย.)</t>
  </si>
  <si>
    <t>งวดที่ 4 (ก.ค.-ก.ย.)</t>
  </si>
  <si>
    <t>คงเหลือ</t>
  </si>
  <si>
    <t>จำนวน</t>
  </si>
  <si>
    <t>มูลค่า(บาท)</t>
  </si>
  <si>
    <t>มูลค่า (บาท)</t>
  </si>
  <si>
    <t>รวมวงเงิน(บาท)</t>
  </si>
  <si>
    <t>ประมาณการ</t>
  </si>
  <si>
    <t>จัดซื้อ ปีงบ 2565</t>
  </si>
  <si>
    <t>แผนการจัดซื้อวัสดุการแพทย์ กลุ่มการพยาบาล ปีงบประมาณ 2565</t>
  </si>
  <si>
    <t xml:space="preserve">Crile Artery 16 cm. โค้ง </t>
  </si>
  <si>
    <t>Crile Artrey 16 cm. ตรง</t>
  </si>
  <si>
    <t>กรรไกรตัดไหมปลายแหลม แบบตรง 14.5 cm</t>
  </si>
  <si>
    <t>Tooth Forcep 14 ซม.</t>
  </si>
  <si>
    <t>Alliss tissue 15 ซม.</t>
  </si>
  <si>
    <t>Retractor 16 ซม.</t>
  </si>
  <si>
    <t xml:space="preserve">Collar Mask </t>
  </si>
  <si>
    <t>Needle holders 16 ซม.</t>
  </si>
  <si>
    <t>Needle Holders 18 ซม.</t>
  </si>
  <si>
    <t>Non tooth forceps 14 ซม.</t>
  </si>
  <si>
    <t>Pope 16 ซม.</t>
  </si>
  <si>
    <t>ด้ามมีด เบอร์ 3</t>
  </si>
  <si>
    <t>Reservoir bag 600 ml</t>
  </si>
  <si>
    <t>Reservoir bag 2500 ml</t>
  </si>
  <si>
    <t>Autoclave Tape Sticker 5*2.5</t>
  </si>
  <si>
    <t>Mezenbaum 14.5 ซม.</t>
  </si>
  <si>
    <t>ถ้วยน้ำยา ขนาด 2 นิ้ว</t>
  </si>
  <si>
    <t>ถ้วยน้ำยา ขนาด 3.8 นิ้ว</t>
  </si>
  <si>
    <t>ถ้วยน้ำยา ขนาด 5.6 นิ้ว</t>
  </si>
  <si>
    <t>Instant Foam alcohol hand sanitizer</t>
  </si>
  <si>
    <t>Spray ปรับอากาศ(microjet)</t>
  </si>
  <si>
    <t>Umonium Medical Spray</t>
  </si>
  <si>
    <t>Umonium (Aerte AD 2.0)</t>
  </si>
  <si>
    <t>Umonium air control matic</t>
  </si>
  <si>
    <t xml:space="preserve">ถุงมือยาง Nitro (ไม่มีแป้ง) </t>
  </si>
  <si>
    <t>ขวด</t>
  </si>
  <si>
    <t>Autoclave Tape ETO Sticker 5*2.5 cm.</t>
  </si>
  <si>
    <t>น้ำยา VIRULEX 5 gms.</t>
  </si>
  <si>
    <t>กระป๋อง</t>
  </si>
  <si>
    <t>Face Shield</t>
  </si>
  <si>
    <t>Hood (คลุมหัว)</t>
  </si>
  <si>
    <t>แผ่นกริด</t>
  </si>
  <si>
    <t>แผ่น</t>
  </si>
  <si>
    <t>แผนการจัดซื้อวัสดุการแพทย์ กลุ่มการพยาบาล  โรงพยาบาลน้ำยืน  ปีงบประมาณ 2565</t>
  </si>
  <si>
    <t>หมายเหตุ</t>
  </si>
  <si>
    <t>(นางสาวจีรพรรณ  ผิวทอง)</t>
  </si>
  <si>
    <t>(นายสิทธิชัย  ทะคำวงษ์)</t>
  </si>
  <si>
    <t>(นายชัยวัฒน์  ดาราสิชฌน์)</t>
  </si>
  <si>
    <t>(นายสุวิทย์  โรจนศักดิ์โสธร)</t>
  </si>
  <si>
    <t>ตำแหน่ง เจ้าพนักงานพัสดุ</t>
  </si>
  <si>
    <t>ตำแหน่ง เภสัชกรชำนาญการ</t>
  </si>
  <si>
    <t>ตำแหน่ง  ผู้อำนวยการโรงพยาบาลน้ำยืน</t>
  </si>
  <si>
    <t>ตำแหน่ง นายแพทย์สาธารณสุขจังหวัด</t>
  </si>
  <si>
    <t>เจ้าหน้าที่</t>
  </si>
  <si>
    <t>หัวหน้าเจ้าหน้าที่</t>
  </si>
  <si>
    <t>ผู้เห็นชอบแผน</t>
  </si>
  <si>
    <t>ผู้อนุมัติแผน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</si>
</sst>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H SarabunPSK"/>
      <family val="2"/>
    </font>
    <font>
      <sz val="14"/>
      <name val="AngsanaUPC"/>
      <family val="1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4"/>
      <name val="Cordia Ne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</cellStyleXfs>
  <cellXfs count="72">
    <xf numFmtId="0" fontId="0" fillId="0" borderId="0" xfId="0"/>
    <xf numFmtId="0" fontId="18" fillId="0" borderId="0" xfId="0" applyFont="1" applyFill="1"/>
    <xf numFmtId="43" fontId="20" fillId="0" borderId="10" xfId="42" applyFont="1" applyFill="1" applyBorder="1"/>
    <xf numFmtId="43" fontId="20" fillId="0" borderId="10" xfId="42" applyFont="1" applyFill="1" applyBorder="1" applyAlignment="1">
      <alignment horizontal="center"/>
    </xf>
    <xf numFmtId="43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shrinkToFit="1"/>
    </xf>
    <xf numFmtId="43" fontId="18" fillId="0" borderId="10" xfId="42" applyFont="1" applyFill="1" applyBorder="1"/>
    <xf numFmtId="0" fontId="18" fillId="0" borderId="10" xfId="0" applyFont="1" applyFill="1" applyBorder="1" applyAlignment="1" applyProtection="1">
      <alignment horizontal="left" vertical="top" shrinkToFit="1"/>
    </xf>
    <xf numFmtId="0" fontId="18" fillId="0" borderId="10" xfId="43" applyFont="1" applyFill="1" applyBorder="1" applyAlignment="1" applyProtection="1">
      <alignment horizontal="center" vertical="top"/>
      <protection locked="0"/>
    </xf>
    <xf numFmtId="2" fontId="18" fillId="0" borderId="10" xfId="42" applyNumberFormat="1" applyFont="1" applyFill="1" applyBorder="1" applyAlignment="1" applyProtection="1">
      <alignment horizontal="center"/>
      <protection locked="0"/>
    </xf>
    <xf numFmtId="43" fontId="18" fillId="0" borderId="10" xfId="42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Fill="1" applyBorder="1" applyAlignment="1"/>
    <xf numFmtId="0" fontId="18" fillId="0" borderId="13" xfId="0" applyFont="1" applyFill="1" applyBorder="1" applyAlignment="1"/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shrinkToFit="1"/>
    </xf>
    <xf numFmtId="43" fontId="18" fillId="0" borderId="10" xfId="42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2" fontId="18" fillId="0" borderId="10" xfId="0" applyNumberFormat="1" applyFont="1" applyFill="1" applyBorder="1" applyAlignment="1" applyProtection="1">
      <alignment horizontal="right"/>
      <protection locked="0"/>
    </xf>
    <xf numFmtId="43" fontId="20" fillId="0" borderId="10" xfId="42" applyFont="1" applyBorder="1" applyAlignment="1">
      <alignment horizontal="center"/>
    </xf>
    <xf numFmtId="43" fontId="19" fillId="0" borderId="10" xfId="0" applyNumberFormat="1" applyFont="1" applyFill="1" applyBorder="1" applyAlignment="1">
      <alignment horizontal="center" shrinkToFit="1"/>
    </xf>
    <xf numFmtId="0" fontId="25" fillId="0" borderId="0" xfId="0" applyFont="1" applyFill="1"/>
    <xf numFmtId="0" fontId="25" fillId="0" borderId="13" xfId="0" applyFont="1" applyFill="1" applyBorder="1" applyAlignment="1"/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shrinkToFit="1"/>
    </xf>
    <xf numFmtId="43" fontId="26" fillId="0" borderId="10" xfId="0" applyNumberFormat="1" applyFont="1" applyFill="1" applyBorder="1" applyAlignment="1">
      <alignment horizontal="center" shrinkToFi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shrinkToFit="1"/>
    </xf>
    <xf numFmtId="43" fontId="25" fillId="0" borderId="10" xfId="42" applyFont="1" applyFill="1" applyBorder="1" applyAlignment="1">
      <alignment horizontal="center"/>
    </xf>
    <xf numFmtId="43" fontId="25" fillId="0" borderId="10" xfId="42" applyFont="1" applyFill="1" applyBorder="1"/>
    <xf numFmtId="43" fontId="25" fillId="0" borderId="10" xfId="42" applyFont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top" shrinkToFit="1"/>
    </xf>
    <xf numFmtId="0" fontId="25" fillId="0" borderId="10" xfId="43" applyFont="1" applyFill="1" applyBorder="1" applyAlignment="1" applyProtection="1">
      <alignment horizontal="center" vertical="top"/>
      <protection locked="0"/>
    </xf>
    <xf numFmtId="2" fontId="25" fillId="0" borderId="10" xfId="42" applyNumberFormat="1" applyFont="1" applyFill="1" applyBorder="1" applyAlignment="1" applyProtection="1">
      <alignment horizontal="center"/>
      <protection locked="0"/>
    </xf>
    <xf numFmtId="43" fontId="25" fillId="0" borderId="10" xfId="42" applyFont="1" applyFill="1" applyBorder="1" applyAlignment="1" applyProtection="1">
      <alignment horizontal="right"/>
      <protection locked="0"/>
    </xf>
    <xf numFmtId="43" fontId="25" fillId="0" borderId="10" xfId="42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 vertical="top" wrapText="1"/>
      <protection locked="0"/>
    </xf>
    <xf numFmtId="2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>
      <alignment shrinkToFi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vertical="top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2" builtinId="3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_แผนใช้เงินบำรุง ปีงบฯ 50 (ชุดอนุมัติ)" xfId="43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8"/>
  <sheetViews>
    <sheetView zoomScale="90" zoomScaleNormal="90" workbookViewId="0">
      <pane xSplit="6" ySplit="10" topLeftCell="G11" activePane="bottomRight" state="frozen"/>
      <selection pane="topRight" activeCell="J1" sqref="J1"/>
      <selection pane="bottomLeft" activeCell="A12" sqref="A12"/>
      <selection pane="bottomRight" sqref="A1:XFD1048576"/>
    </sheetView>
  </sheetViews>
  <sheetFormatPr defaultColWidth="41.08203125" defaultRowHeight="18" x14ac:dyDescent="0.4"/>
  <cols>
    <col min="1" max="1" width="4.08203125" style="1" customWidth="1"/>
    <col min="2" max="2" width="26" style="22" customWidth="1"/>
    <col min="3" max="3" width="7.5" style="1" customWidth="1"/>
    <col min="4" max="10" width="7.75" style="1" customWidth="1"/>
    <col min="11" max="11" width="12.25" style="1" customWidth="1"/>
    <col min="12" max="20" width="9.25" style="1" customWidth="1"/>
    <col min="21" max="21" width="10.25" style="1" customWidth="1"/>
    <col min="22" max="46" width="16.5" style="1" customWidth="1"/>
    <col min="47" max="16384" width="41.08203125" style="1"/>
  </cols>
  <sheetData>
    <row r="1" spans="1:21" ht="30.75" customHeight="1" x14ac:dyDescent="0.5">
      <c r="A1" s="13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4">
      <c r="A2" s="57" t="s">
        <v>90</v>
      </c>
      <c r="B2" s="58" t="s">
        <v>0</v>
      </c>
      <c r="C2" s="60" t="s">
        <v>1</v>
      </c>
      <c r="D2" s="61" t="s">
        <v>91</v>
      </c>
      <c r="E2" s="61"/>
      <c r="F2" s="61"/>
      <c r="G2" s="15" t="s">
        <v>2</v>
      </c>
      <c r="H2" s="23" t="s">
        <v>109</v>
      </c>
      <c r="I2" s="58" t="s">
        <v>98</v>
      </c>
      <c r="J2" s="58" t="s">
        <v>97</v>
      </c>
      <c r="K2" s="63" t="s">
        <v>108</v>
      </c>
      <c r="L2" s="62" t="s">
        <v>100</v>
      </c>
      <c r="M2" s="62"/>
      <c r="N2" s="62" t="s">
        <v>101</v>
      </c>
      <c r="O2" s="62"/>
      <c r="P2" s="62" t="s">
        <v>102</v>
      </c>
      <c r="Q2" s="62"/>
      <c r="R2" s="62" t="s">
        <v>103</v>
      </c>
      <c r="S2" s="62"/>
      <c r="T2" s="62" t="s">
        <v>104</v>
      </c>
      <c r="U2" s="62"/>
    </row>
    <row r="3" spans="1:21" x14ac:dyDescent="0.4">
      <c r="A3" s="57"/>
      <c r="B3" s="59"/>
      <c r="C3" s="60"/>
      <c r="D3" s="5" t="s">
        <v>92</v>
      </c>
      <c r="E3" s="5" t="s">
        <v>93</v>
      </c>
      <c r="F3" s="5" t="s">
        <v>94</v>
      </c>
      <c r="G3" s="16" t="s">
        <v>99</v>
      </c>
      <c r="H3" s="24" t="s">
        <v>110</v>
      </c>
      <c r="I3" s="59"/>
      <c r="J3" s="59"/>
      <c r="K3" s="63"/>
      <c r="L3" s="6" t="s">
        <v>105</v>
      </c>
      <c r="M3" s="6" t="s">
        <v>106</v>
      </c>
      <c r="N3" s="6" t="s">
        <v>105</v>
      </c>
      <c r="O3" s="6" t="s">
        <v>106</v>
      </c>
      <c r="P3" s="6" t="s">
        <v>105</v>
      </c>
      <c r="Q3" s="6" t="s">
        <v>106</v>
      </c>
      <c r="R3" s="6" t="s">
        <v>105</v>
      </c>
      <c r="S3" s="6" t="s">
        <v>106</v>
      </c>
      <c r="T3" s="6" t="s">
        <v>105</v>
      </c>
      <c r="U3" s="6" t="s">
        <v>107</v>
      </c>
    </row>
    <row r="4" spans="1:21" ht="21.75" x14ac:dyDescent="0.5">
      <c r="A4" s="18"/>
      <c r="B4" s="17"/>
      <c r="C4" s="5"/>
      <c r="D4" s="5"/>
      <c r="E4" s="5"/>
      <c r="F4" s="5"/>
      <c r="G4" s="16"/>
      <c r="H4" s="24"/>
      <c r="I4" s="17"/>
      <c r="J4" s="17"/>
      <c r="K4" s="4">
        <f>SUM(K6:K108)</f>
        <v>2873300</v>
      </c>
      <c r="L4" s="6"/>
      <c r="M4" s="27">
        <f>SUM(M6:M108)</f>
        <v>812400</v>
      </c>
      <c r="N4" s="6"/>
      <c r="O4" s="27">
        <f>SUM(O6:O108)</f>
        <v>731860</v>
      </c>
      <c r="P4" s="6"/>
      <c r="Q4" s="27">
        <f>SUM(Q6:Q108)</f>
        <v>718290</v>
      </c>
      <c r="R4" s="6"/>
      <c r="S4" s="27">
        <f>SUM(S6:S108)</f>
        <v>610750</v>
      </c>
      <c r="T4" s="6"/>
      <c r="U4" s="27">
        <f>SUM(U6:U108)</f>
        <v>0</v>
      </c>
    </row>
    <row r="5" spans="1:21" ht="21.75" x14ac:dyDescent="0.5">
      <c r="A5" s="18"/>
      <c r="B5" s="17"/>
      <c r="C5" s="5"/>
      <c r="D5" s="5"/>
      <c r="E5" s="5"/>
      <c r="F5" s="5"/>
      <c r="G5" s="16"/>
      <c r="H5" s="24"/>
      <c r="I5" s="17"/>
      <c r="J5" s="17"/>
      <c r="K5" s="4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19">
        <v>1</v>
      </c>
      <c r="B6" s="20" t="s">
        <v>4</v>
      </c>
      <c r="C6" s="19" t="s">
        <v>74</v>
      </c>
      <c r="D6" s="3">
        <v>20</v>
      </c>
      <c r="E6" s="3">
        <v>0</v>
      </c>
      <c r="F6" s="3">
        <v>0</v>
      </c>
      <c r="G6" s="2">
        <v>0</v>
      </c>
      <c r="H6" s="2">
        <v>15</v>
      </c>
      <c r="I6" s="2">
        <v>1300</v>
      </c>
      <c r="J6" s="2">
        <f>I6*5/100+I6</f>
        <v>1365</v>
      </c>
      <c r="K6" s="7">
        <f t="shared" ref="K6:K37" si="0">H6*J6</f>
        <v>20475</v>
      </c>
      <c r="L6" s="2"/>
      <c r="M6" s="2">
        <f t="shared" ref="M6:M37" si="1">L6*J6</f>
        <v>0</v>
      </c>
      <c r="N6" s="2">
        <v>15</v>
      </c>
      <c r="O6" s="2">
        <f t="shared" ref="O6:O37" si="2">N6*J6</f>
        <v>20475</v>
      </c>
      <c r="P6" s="2"/>
      <c r="Q6" s="2">
        <f t="shared" ref="Q6:Q37" si="3">P6*J6</f>
        <v>0</v>
      </c>
      <c r="R6" s="2"/>
      <c r="S6" s="2">
        <f t="shared" ref="S6:S37" si="4">R6*J6</f>
        <v>0</v>
      </c>
      <c r="T6" s="7">
        <f t="shared" ref="T6:T37" si="5">H6-L6-N6-P6-R6</f>
        <v>0</v>
      </c>
      <c r="U6" s="7">
        <f t="shared" ref="U6:U37" si="6">K6-M6-O6-Q6-S6</f>
        <v>0</v>
      </c>
    </row>
    <row r="7" spans="1:21" x14ac:dyDescent="0.4">
      <c r="A7" s="19">
        <v>2</v>
      </c>
      <c r="B7" s="20" t="s">
        <v>5</v>
      </c>
      <c r="C7" s="19" t="s">
        <v>74</v>
      </c>
      <c r="D7" s="3">
        <v>20</v>
      </c>
      <c r="E7" s="3">
        <v>0</v>
      </c>
      <c r="F7" s="3">
        <v>0</v>
      </c>
      <c r="G7" s="2">
        <v>0</v>
      </c>
      <c r="H7" s="2">
        <v>15</v>
      </c>
      <c r="I7" s="2">
        <v>1300</v>
      </c>
      <c r="J7" s="2">
        <f>I7*5/100+I7</f>
        <v>1365</v>
      </c>
      <c r="K7" s="7">
        <f t="shared" si="0"/>
        <v>20475</v>
      </c>
      <c r="L7" s="2"/>
      <c r="M7" s="2">
        <f t="shared" si="1"/>
        <v>0</v>
      </c>
      <c r="N7" s="2">
        <v>15</v>
      </c>
      <c r="O7" s="2">
        <f t="shared" si="2"/>
        <v>20475</v>
      </c>
      <c r="P7" s="2"/>
      <c r="Q7" s="2">
        <f t="shared" si="3"/>
        <v>0</v>
      </c>
      <c r="R7" s="2"/>
      <c r="S7" s="2">
        <f t="shared" si="4"/>
        <v>0</v>
      </c>
      <c r="T7" s="7">
        <f t="shared" si="5"/>
        <v>0</v>
      </c>
      <c r="U7" s="7">
        <f t="shared" si="6"/>
        <v>0</v>
      </c>
    </row>
    <row r="8" spans="1:21" x14ac:dyDescent="0.4">
      <c r="A8" s="19">
        <v>3</v>
      </c>
      <c r="B8" s="20" t="s">
        <v>116</v>
      </c>
      <c r="C8" s="19" t="s">
        <v>76</v>
      </c>
      <c r="D8" s="3">
        <v>15</v>
      </c>
      <c r="E8" s="3">
        <v>10</v>
      </c>
      <c r="F8" s="3">
        <v>0</v>
      </c>
      <c r="G8" s="2">
        <v>0</v>
      </c>
      <c r="H8" s="2">
        <v>15</v>
      </c>
      <c r="I8" s="2">
        <v>3100</v>
      </c>
      <c r="J8" s="2">
        <v>3300</v>
      </c>
      <c r="K8" s="7">
        <f t="shared" si="0"/>
        <v>49500</v>
      </c>
      <c r="L8" s="2"/>
      <c r="M8" s="2">
        <f t="shared" si="1"/>
        <v>0</v>
      </c>
      <c r="N8" s="2">
        <v>15</v>
      </c>
      <c r="O8" s="2">
        <f t="shared" si="2"/>
        <v>49500</v>
      </c>
      <c r="P8" s="2"/>
      <c r="Q8" s="2">
        <f t="shared" si="3"/>
        <v>0</v>
      </c>
      <c r="R8" s="2"/>
      <c r="S8" s="2">
        <f t="shared" si="4"/>
        <v>0</v>
      </c>
      <c r="T8" s="7">
        <f t="shared" si="5"/>
        <v>0</v>
      </c>
      <c r="U8" s="7">
        <f t="shared" si="6"/>
        <v>0</v>
      </c>
    </row>
    <row r="9" spans="1:21" x14ac:dyDescent="0.4">
      <c r="A9" s="19">
        <v>4</v>
      </c>
      <c r="B9" s="20" t="s">
        <v>6</v>
      </c>
      <c r="C9" s="19" t="s">
        <v>75</v>
      </c>
      <c r="D9" s="3">
        <v>4</v>
      </c>
      <c r="E9" s="3">
        <v>0</v>
      </c>
      <c r="F9" s="3">
        <v>8</v>
      </c>
      <c r="G9" s="2">
        <v>0</v>
      </c>
      <c r="H9" s="2">
        <v>12</v>
      </c>
      <c r="I9" s="2">
        <v>3900</v>
      </c>
      <c r="J9" s="2">
        <v>4200</v>
      </c>
      <c r="K9" s="7">
        <f t="shared" si="0"/>
        <v>50400</v>
      </c>
      <c r="L9" s="2">
        <v>6</v>
      </c>
      <c r="M9" s="2">
        <f t="shared" si="1"/>
        <v>25200</v>
      </c>
      <c r="N9" s="2"/>
      <c r="O9" s="2">
        <f t="shared" si="2"/>
        <v>0</v>
      </c>
      <c r="P9" s="2">
        <v>6</v>
      </c>
      <c r="Q9" s="2">
        <f t="shared" si="3"/>
        <v>25200</v>
      </c>
      <c r="R9" s="2"/>
      <c r="S9" s="2">
        <f t="shared" si="4"/>
        <v>0</v>
      </c>
      <c r="T9" s="7">
        <f t="shared" si="5"/>
        <v>0</v>
      </c>
      <c r="U9" s="7">
        <f t="shared" si="6"/>
        <v>0</v>
      </c>
    </row>
    <row r="10" spans="1:21" x14ac:dyDescent="0.4">
      <c r="A10" s="19">
        <v>5</v>
      </c>
      <c r="B10" s="20" t="s">
        <v>7</v>
      </c>
      <c r="C10" s="19" t="s">
        <v>75</v>
      </c>
      <c r="D10" s="3">
        <v>4</v>
      </c>
      <c r="E10" s="3">
        <v>0</v>
      </c>
      <c r="F10" s="3">
        <v>2</v>
      </c>
      <c r="G10" s="2">
        <v>0</v>
      </c>
      <c r="H10" s="2">
        <v>5</v>
      </c>
      <c r="I10" s="2">
        <v>3900</v>
      </c>
      <c r="J10" s="2">
        <v>4200</v>
      </c>
      <c r="K10" s="7">
        <f t="shared" si="0"/>
        <v>21000</v>
      </c>
      <c r="L10" s="2">
        <v>3</v>
      </c>
      <c r="M10" s="2">
        <f t="shared" si="1"/>
        <v>12600</v>
      </c>
      <c r="N10" s="2"/>
      <c r="O10" s="2">
        <f t="shared" si="2"/>
        <v>0</v>
      </c>
      <c r="P10" s="2">
        <v>2</v>
      </c>
      <c r="Q10" s="2">
        <f t="shared" si="3"/>
        <v>8400</v>
      </c>
      <c r="R10" s="2"/>
      <c r="S10" s="2">
        <f t="shared" si="4"/>
        <v>0</v>
      </c>
      <c r="T10" s="7">
        <f t="shared" si="5"/>
        <v>0</v>
      </c>
      <c r="U10" s="7">
        <f t="shared" si="6"/>
        <v>0</v>
      </c>
    </row>
    <row r="11" spans="1:21" x14ac:dyDescent="0.4">
      <c r="A11" s="19">
        <v>6</v>
      </c>
      <c r="B11" s="20" t="s">
        <v>18</v>
      </c>
      <c r="C11" s="19" t="s">
        <v>74</v>
      </c>
      <c r="D11" s="3">
        <v>126</v>
      </c>
      <c r="E11" s="3">
        <v>129</v>
      </c>
      <c r="F11" s="3">
        <v>165</v>
      </c>
      <c r="G11" s="2">
        <v>0</v>
      </c>
      <c r="H11" s="2">
        <v>150</v>
      </c>
      <c r="I11" s="2">
        <v>50</v>
      </c>
      <c r="J11" s="2">
        <v>55</v>
      </c>
      <c r="K11" s="7">
        <f t="shared" si="0"/>
        <v>8250</v>
      </c>
      <c r="L11" s="2"/>
      <c r="M11" s="2">
        <f t="shared" si="1"/>
        <v>0</v>
      </c>
      <c r="N11" s="2">
        <v>80</v>
      </c>
      <c r="O11" s="2">
        <f t="shared" si="2"/>
        <v>4400</v>
      </c>
      <c r="P11" s="2"/>
      <c r="Q11" s="2">
        <f t="shared" si="3"/>
        <v>0</v>
      </c>
      <c r="R11" s="2">
        <v>70</v>
      </c>
      <c r="S11" s="2">
        <f t="shared" si="4"/>
        <v>3850</v>
      </c>
      <c r="T11" s="7">
        <f t="shared" si="5"/>
        <v>0</v>
      </c>
      <c r="U11" s="7">
        <f t="shared" si="6"/>
        <v>0</v>
      </c>
    </row>
    <row r="12" spans="1:21" x14ac:dyDescent="0.4">
      <c r="A12" s="19">
        <v>7</v>
      </c>
      <c r="B12" s="20" t="s">
        <v>19</v>
      </c>
      <c r="C12" s="19" t="s">
        <v>74</v>
      </c>
      <c r="D12" s="3">
        <v>116</v>
      </c>
      <c r="E12" s="3">
        <v>84</v>
      </c>
      <c r="F12" s="3">
        <v>30</v>
      </c>
      <c r="G12" s="2">
        <v>96</v>
      </c>
      <c r="H12" s="2">
        <v>60</v>
      </c>
      <c r="I12" s="2">
        <v>50</v>
      </c>
      <c r="J12" s="2">
        <v>55</v>
      </c>
      <c r="K12" s="7">
        <f t="shared" si="0"/>
        <v>3300</v>
      </c>
      <c r="L12" s="2"/>
      <c r="M12" s="2">
        <f t="shared" si="1"/>
        <v>0</v>
      </c>
      <c r="N12" s="2">
        <v>30</v>
      </c>
      <c r="O12" s="2">
        <f t="shared" si="2"/>
        <v>1650</v>
      </c>
      <c r="P12" s="2"/>
      <c r="Q12" s="2">
        <f t="shared" si="3"/>
        <v>0</v>
      </c>
      <c r="R12" s="2">
        <v>30</v>
      </c>
      <c r="S12" s="2">
        <f t="shared" si="4"/>
        <v>1650</v>
      </c>
      <c r="T12" s="7">
        <f t="shared" si="5"/>
        <v>0</v>
      </c>
      <c r="U12" s="7">
        <f t="shared" si="6"/>
        <v>0</v>
      </c>
    </row>
    <row r="13" spans="1:21" x14ac:dyDescent="0.4">
      <c r="A13" s="19">
        <v>8</v>
      </c>
      <c r="B13" s="20" t="s">
        <v>20</v>
      </c>
      <c r="C13" s="19" t="s">
        <v>74</v>
      </c>
      <c r="D13" s="3">
        <v>71</v>
      </c>
      <c r="E13" s="3">
        <v>48</v>
      </c>
      <c r="F13" s="3">
        <v>36</v>
      </c>
      <c r="G13" s="2">
        <v>50</v>
      </c>
      <c r="H13" s="2">
        <v>50</v>
      </c>
      <c r="I13" s="2">
        <v>50</v>
      </c>
      <c r="J13" s="2">
        <v>55</v>
      </c>
      <c r="K13" s="7">
        <f t="shared" si="0"/>
        <v>2750</v>
      </c>
      <c r="L13" s="2"/>
      <c r="M13" s="2">
        <f t="shared" si="1"/>
        <v>0</v>
      </c>
      <c r="N13" s="2"/>
      <c r="O13" s="2">
        <f t="shared" si="2"/>
        <v>0</v>
      </c>
      <c r="P13" s="2">
        <v>50</v>
      </c>
      <c r="Q13" s="2">
        <f t="shared" si="3"/>
        <v>2750</v>
      </c>
      <c r="R13" s="2"/>
      <c r="S13" s="2">
        <f t="shared" si="4"/>
        <v>0</v>
      </c>
      <c r="T13" s="7">
        <f t="shared" si="5"/>
        <v>0</v>
      </c>
      <c r="U13" s="7">
        <f t="shared" si="6"/>
        <v>0</v>
      </c>
    </row>
    <row r="14" spans="1:21" x14ac:dyDescent="0.4">
      <c r="A14" s="19">
        <v>9</v>
      </c>
      <c r="B14" s="20" t="s">
        <v>138</v>
      </c>
      <c r="C14" s="19" t="s">
        <v>81</v>
      </c>
      <c r="D14" s="3">
        <v>24</v>
      </c>
      <c r="E14" s="3">
        <v>0</v>
      </c>
      <c r="F14" s="3">
        <v>5</v>
      </c>
      <c r="G14" s="2">
        <v>6</v>
      </c>
      <c r="H14" s="7">
        <v>5</v>
      </c>
      <c r="I14" s="2">
        <v>1600</v>
      </c>
      <c r="J14" s="2">
        <v>1650</v>
      </c>
      <c r="K14" s="7">
        <f t="shared" si="0"/>
        <v>8250</v>
      </c>
      <c r="L14" s="2"/>
      <c r="M14" s="2">
        <f t="shared" si="1"/>
        <v>0</v>
      </c>
      <c r="N14" s="2">
        <v>5</v>
      </c>
      <c r="O14" s="2">
        <f t="shared" si="2"/>
        <v>8250</v>
      </c>
      <c r="P14" s="2"/>
      <c r="Q14" s="2">
        <f t="shared" si="3"/>
        <v>0</v>
      </c>
      <c r="R14" s="2"/>
      <c r="S14" s="2">
        <f t="shared" si="4"/>
        <v>0</v>
      </c>
      <c r="T14" s="7">
        <f t="shared" si="5"/>
        <v>0</v>
      </c>
      <c r="U14" s="7">
        <f t="shared" si="6"/>
        <v>0</v>
      </c>
    </row>
    <row r="15" spans="1:21" x14ac:dyDescent="0.4">
      <c r="A15" s="19">
        <v>10</v>
      </c>
      <c r="B15" s="20" t="s">
        <v>126</v>
      </c>
      <c r="C15" s="19" t="s">
        <v>81</v>
      </c>
      <c r="D15" s="3">
        <v>20</v>
      </c>
      <c r="E15" s="3">
        <v>35</v>
      </c>
      <c r="F15" s="3">
        <v>29</v>
      </c>
      <c r="G15" s="2">
        <v>6</v>
      </c>
      <c r="H15" s="2">
        <v>25</v>
      </c>
      <c r="I15" s="2">
        <v>1300</v>
      </c>
      <c r="J15" s="2">
        <v>1400</v>
      </c>
      <c r="K15" s="7">
        <f t="shared" si="0"/>
        <v>35000</v>
      </c>
      <c r="L15" s="2"/>
      <c r="M15" s="2">
        <f t="shared" si="1"/>
        <v>0</v>
      </c>
      <c r="N15" s="2">
        <v>13</v>
      </c>
      <c r="O15" s="2">
        <f t="shared" si="2"/>
        <v>18200</v>
      </c>
      <c r="P15" s="2"/>
      <c r="Q15" s="2">
        <f t="shared" si="3"/>
        <v>0</v>
      </c>
      <c r="R15" s="2">
        <v>12</v>
      </c>
      <c r="S15" s="2">
        <f t="shared" si="4"/>
        <v>16800</v>
      </c>
      <c r="T15" s="7">
        <f t="shared" si="5"/>
        <v>0</v>
      </c>
      <c r="U15" s="7">
        <f t="shared" si="6"/>
        <v>0</v>
      </c>
    </row>
    <row r="16" spans="1:21" x14ac:dyDescent="0.4">
      <c r="A16" s="19">
        <v>11</v>
      </c>
      <c r="B16" s="20" t="s">
        <v>40</v>
      </c>
      <c r="C16" s="19" t="s">
        <v>81</v>
      </c>
      <c r="D16" s="3">
        <v>72</v>
      </c>
      <c r="E16" s="3">
        <v>45</v>
      </c>
      <c r="F16" s="3">
        <v>42</v>
      </c>
      <c r="G16" s="2">
        <v>31</v>
      </c>
      <c r="H16" s="2">
        <v>80</v>
      </c>
      <c r="I16" s="2">
        <v>550</v>
      </c>
      <c r="J16" s="2">
        <v>600</v>
      </c>
      <c r="K16" s="7">
        <f t="shared" si="0"/>
        <v>48000</v>
      </c>
      <c r="L16" s="2"/>
      <c r="M16" s="2">
        <f t="shared" si="1"/>
        <v>0</v>
      </c>
      <c r="N16" s="2">
        <v>40</v>
      </c>
      <c r="O16" s="2">
        <f t="shared" si="2"/>
        <v>24000</v>
      </c>
      <c r="P16" s="2"/>
      <c r="Q16" s="2">
        <f t="shared" si="3"/>
        <v>0</v>
      </c>
      <c r="R16" s="2">
        <v>40</v>
      </c>
      <c r="S16" s="2">
        <f t="shared" si="4"/>
        <v>24000</v>
      </c>
      <c r="T16" s="7">
        <f t="shared" si="5"/>
        <v>0</v>
      </c>
      <c r="U16" s="7">
        <f t="shared" si="6"/>
        <v>0</v>
      </c>
    </row>
    <row r="17" spans="1:21" x14ac:dyDescent="0.4">
      <c r="A17" s="19">
        <v>12</v>
      </c>
      <c r="B17" s="20" t="s">
        <v>29</v>
      </c>
      <c r="C17" s="19" t="s">
        <v>74</v>
      </c>
      <c r="D17" s="3">
        <v>0</v>
      </c>
      <c r="E17" s="3">
        <v>0</v>
      </c>
      <c r="F17" s="3">
        <v>15</v>
      </c>
      <c r="G17" s="2">
        <v>35</v>
      </c>
      <c r="H17" s="2">
        <v>20</v>
      </c>
      <c r="I17" s="2">
        <v>80</v>
      </c>
      <c r="J17" s="2">
        <v>85</v>
      </c>
      <c r="K17" s="7">
        <f t="shared" si="0"/>
        <v>1700</v>
      </c>
      <c r="L17" s="2"/>
      <c r="M17" s="2">
        <f t="shared" si="1"/>
        <v>0</v>
      </c>
      <c r="N17" s="2"/>
      <c r="O17" s="2">
        <f t="shared" si="2"/>
        <v>0</v>
      </c>
      <c r="P17" s="2">
        <v>20</v>
      </c>
      <c r="Q17" s="2">
        <f t="shared" si="3"/>
        <v>1700</v>
      </c>
      <c r="R17" s="2"/>
      <c r="S17" s="2">
        <f t="shared" si="4"/>
        <v>0</v>
      </c>
      <c r="T17" s="7">
        <f t="shared" si="5"/>
        <v>0</v>
      </c>
      <c r="U17" s="7">
        <f t="shared" si="6"/>
        <v>0</v>
      </c>
    </row>
    <row r="18" spans="1:21" x14ac:dyDescent="0.4">
      <c r="A18" s="19">
        <v>13</v>
      </c>
      <c r="B18" s="20" t="s">
        <v>26</v>
      </c>
      <c r="C18" s="19" t="s">
        <v>74</v>
      </c>
      <c r="D18" s="3">
        <v>5</v>
      </c>
      <c r="E18" s="3">
        <v>0</v>
      </c>
      <c r="F18" s="3">
        <v>10</v>
      </c>
      <c r="G18" s="2">
        <v>0</v>
      </c>
      <c r="H18" s="2">
        <v>10</v>
      </c>
      <c r="I18" s="2">
        <v>250</v>
      </c>
      <c r="J18" s="2">
        <v>300</v>
      </c>
      <c r="K18" s="7">
        <f t="shared" si="0"/>
        <v>3000</v>
      </c>
      <c r="L18" s="2"/>
      <c r="M18" s="2">
        <f t="shared" si="1"/>
        <v>0</v>
      </c>
      <c r="N18" s="2"/>
      <c r="O18" s="2">
        <f t="shared" si="2"/>
        <v>0</v>
      </c>
      <c r="P18" s="2">
        <v>10</v>
      </c>
      <c r="Q18" s="2">
        <f t="shared" si="3"/>
        <v>3000</v>
      </c>
      <c r="R18" s="2"/>
      <c r="S18" s="2">
        <f t="shared" si="4"/>
        <v>0</v>
      </c>
      <c r="T18" s="7">
        <f t="shared" si="5"/>
        <v>0</v>
      </c>
      <c r="U18" s="7">
        <f t="shared" si="6"/>
        <v>0</v>
      </c>
    </row>
    <row r="19" spans="1:21" x14ac:dyDescent="0.4">
      <c r="A19" s="19">
        <v>14</v>
      </c>
      <c r="B19" s="20" t="s">
        <v>118</v>
      </c>
      <c r="C19" s="19" t="s">
        <v>74</v>
      </c>
      <c r="D19" s="3">
        <v>0</v>
      </c>
      <c r="E19" s="3">
        <v>0</v>
      </c>
      <c r="F19" s="3">
        <v>0</v>
      </c>
      <c r="G19" s="2">
        <v>5</v>
      </c>
      <c r="H19" s="2">
        <v>50</v>
      </c>
      <c r="I19" s="2">
        <v>75</v>
      </c>
      <c r="J19" s="2">
        <v>80</v>
      </c>
      <c r="K19" s="7">
        <f t="shared" si="0"/>
        <v>4000</v>
      </c>
      <c r="L19" s="2"/>
      <c r="M19" s="2">
        <f t="shared" si="1"/>
        <v>0</v>
      </c>
      <c r="N19" s="2">
        <v>25</v>
      </c>
      <c r="O19" s="2">
        <f t="shared" si="2"/>
        <v>2000</v>
      </c>
      <c r="P19" s="2"/>
      <c r="Q19" s="2">
        <f t="shared" si="3"/>
        <v>0</v>
      </c>
      <c r="R19" s="2">
        <v>25</v>
      </c>
      <c r="S19" s="2">
        <f t="shared" si="4"/>
        <v>2000</v>
      </c>
      <c r="T19" s="7">
        <f t="shared" si="5"/>
        <v>0</v>
      </c>
      <c r="U19" s="7">
        <f t="shared" si="6"/>
        <v>0</v>
      </c>
    </row>
    <row r="20" spans="1:21" x14ac:dyDescent="0.4">
      <c r="A20" s="19">
        <v>15</v>
      </c>
      <c r="B20" s="20" t="s">
        <v>113</v>
      </c>
      <c r="C20" s="19" t="s">
        <v>76</v>
      </c>
      <c r="D20" s="3">
        <v>5</v>
      </c>
      <c r="E20" s="3">
        <v>0</v>
      </c>
      <c r="F20" s="3">
        <v>10</v>
      </c>
      <c r="G20" s="2">
        <v>0</v>
      </c>
      <c r="H20" s="2">
        <v>15</v>
      </c>
      <c r="I20" s="2">
        <v>1650</v>
      </c>
      <c r="J20" s="2">
        <v>1750</v>
      </c>
      <c r="K20" s="7">
        <f t="shared" si="0"/>
        <v>26250</v>
      </c>
      <c r="L20" s="2"/>
      <c r="M20" s="2">
        <f t="shared" si="1"/>
        <v>0</v>
      </c>
      <c r="N20" s="2">
        <v>15</v>
      </c>
      <c r="O20" s="2">
        <f t="shared" si="2"/>
        <v>26250</v>
      </c>
      <c r="P20" s="2"/>
      <c r="Q20" s="2">
        <f t="shared" si="3"/>
        <v>0</v>
      </c>
      <c r="R20" s="2"/>
      <c r="S20" s="2">
        <f t="shared" si="4"/>
        <v>0</v>
      </c>
      <c r="T20" s="7">
        <f t="shared" si="5"/>
        <v>0</v>
      </c>
      <c r="U20" s="7">
        <f t="shared" si="6"/>
        <v>0</v>
      </c>
    </row>
    <row r="21" spans="1:21" x14ac:dyDescent="0.4">
      <c r="A21" s="19">
        <v>16</v>
      </c>
      <c r="B21" s="20" t="s">
        <v>112</v>
      </c>
      <c r="C21" s="19" t="s">
        <v>76</v>
      </c>
      <c r="D21" s="3">
        <v>0</v>
      </c>
      <c r="E21" s="3">
        <v>0</v>
      </c>
      <c r="F21" s="3">
        <v>10</v>
      </c>
      <c r="G21" s="2">
        <v>0</v>
      </c>
      <c r="H21" s="2">
        <v>15</v>
      </c>
      <c r="I21" s="2">
        <v>1650</v>
      </c>
      <c r="J21" s="2">
        <v>1750</v>
      </c>
      <c r="K21" s="7">
        <f t="shared" si="0"/>
        <v>26250</v>
      </c>
      <c r="L21" s="2"/>
      <c r="M21" s="2">
        <f t="shared" si="1"/>
        <v>0</v>
      </c>
      <c r="N21" s="2">
        <v>15</v>
      </c>
      <c r="O21" s="2">
        <f t="shared" si="2"/>
        <v>26250</v>
      </c>
      <c r="P21" s="2"/>
      <c r="Q21" s="2">
        <f t="shared" si="3"/>
        <v>0</v>
      </c>
      <c r="R21" s="2"/>
      <c r="S21" s="2">
        <f t="shared" si="4"/>
        <v>0</v>
      </c>
      <c r="T21" s="7">
        <f t="shared" si="5"/>
        <v>0</v>
      </c>
      <c r="U21" s="7">
        <f t="shared" si="6"/>
        <v>0</v>
      </c>
    </row>
    <row r="22" spans="1:21" x14ac:dyDescent="0.4">
      <c r="A22" s="19">
        <v>17</v>
      </c>
      <c r="B22" s="20" t="s">
        <v>27</v>
      </c>
      <c r="C22" s="19" t="s">
        <v>74</v>
      </c>
      <c r="D22" s="3">
        <v>9</v>
      </c>
      <c r="E22" s="3">
        <v>1</v>
      </c>
      <c r="F22" s="3">
        <v>11</v>
      </c>
      <c r="G22" s="2">
        <v>4</v>
      </c>
      <c r="H22" s="2">
        <v>5</v>
      </c>
      <c r="I22" s="2">
        <v>1300</v>
      </c>
      <c r="J22" s="2">
        <v>1350</v>
      </c>
      <c r="K22" s="7">
        <f t="shared" si="0"/>
        <v>6750</v>
      </c>
      <c r="L22" s="2"/>
      <c r="M22" s="2">
        <f t="shared" si="1"/>
        <v>0</v>
      </c>
      <c r="N22" s="2"/>
      <c r="O22" s="2">
        <f t="shared" si="2"/>
        <v>0</v>
      </c>
      <c r="P22" s="2">
        <v>5</v>
      </c>
      <c r="Q22" s="2">
        <f t="shared" si="3"/>
        <v>6750</v>
      </c>
      <c r="R22" s="2"/>
      <c r="S22" s="2">
        <f t="shared" si="4"/>
        <v>0</v>
      </c>
      <c r="T22" s="7">
        <f t="shared" si="5"/>
        <v>0</v>
      </c>
      <c r="U22" s="7">
        <f t="shared" si="6"/>
        <v>0</v>
      </c>
    </row>
    <row r="23" spans="1:21" x14ac:dyDescent="0.4">
      <c r="A23" s="19">
        <v>18</v>
      </c>
      <c r="B23" s="20" t="s">
        <v>28</v>
      </c>
      <c r="C23" s="19" t="s">
        <v>74</v>
      </c>
      <c r="D23" s="3">
        <v>0</v>
      </c>
      <c r="E23" s="3">
        <v>0</v>
      </c>
      <c r="F23" s="3">
        <v>0</v>
      </c>
      <c r="G23" s="2">
        <v>0</v>
      </c>
      <c r="H23" s="2">
        <v>5</v>
      </c>
      <c r="I23" s="2">
        <v>850</v>
      </c>
      <c r="J23" s="2">
        <v>900</v>
      </c>
      <c r="K23" s="7">
        <f t="shared" si="0"/>
        <v>4500</v>
      </c>
      <c r="L23" s="2"/>
      <c r="M23" s="2">
        <f t="shared" si="1"/>
        <v>0</v>
      </c>
      <c r="N23" s="2"/>
      <c r="O23" s="2">
        <f t="shared" si="2"/>
        <v>0</v>
      </c>
      <c r="P23" s="2">
        <v>5</v>
      </c>
      <c r="Q23" s="2">
        <f t="shared" si="3"/>
        <v>4500</v>
      </c>
      <c r="R23" s="2"/>
      <c r="S23" s="2">
        <f t="shared" si="4"/>
        <v>0</v>
      </c>
      <c r="T23" s="7">
        <f t="shared" si="5"/>
        <v>0</v>
      </c>
      <c r="U23" s="7">
        <f t="shared" si="6"/>
        <v>0</v>
      </c>
    </row>
    <row r="24" spans="1:21" x14ac:dyDescent="0.4">
      <c r="A24" s="19">
        <v>19</v>
      </c>
      <c r="B24" s="20" t="s">
        <v>141</v>
      </c>
      <c r="C24" s="19" t="s">
        <v>74</v>
      </c>
      <c r="D24" s="26">
        <v>0</v>
      </c>
      <c r="E24" s="26">
        <v>2350</v>
      </c>
      <c r="F24" s="26">
        <v>0</v>
      </c>
      <c r="G24" s="2">
        <v>0</v>
      </c>
      <c r="H24" s="2">
        <v>500</v>
      </c>
      <c r="I24" s="2">
        <v>250</v>
      </c>
      <c r="J24" s="2">
        <v>250</v>
      </c>
      <c r="K24" s="7">
        <f t="shared" si="0"/>
        <v>125000</v>
      </c>
      <c r="L24" s="2">
        <v>200</v>
      </c>
      <c r="M24" s="2">
        <f t="shared" si="1"/>
        <v>50000</v>
      </c>
      <c r="N24" s="2"/>
      <c r="O24" s="2">
        <f t="shared" si="2"/>
        <v>0</v>
      </c>
      <c r="P24" s="2">
        <v>300</v>
      </c>
      <c r="Q24" s="2">
        <f t="shared" si="3"/>
        <v>75000</v>
      </c>
      <c r="R24" s="2"/>
      <c r="S24" s="2">
        <f t="shared" si="4"/>
        <v>0</v>
      </c>
      <c r="T24" s="7">
        <f t="shared" si="5"/>
        <v>0</v>
      </c>
      <c r="U24" s="7">
        <f t="shared" si="6"/>
        <v>0</v>
      </c>
    </row>
    <row r="25" spans="1:21" x14ac:dyDescent="0.4">
      <c r="A25" s="19">
        <v>20</v>
      </c>
      <c r="B25" s="20" t="s">
        <v>142</v>
      </c>
      <c r="C25" s="19" t="s">
        <v>74</v>
      </c>
      <c r="D25" s="26">
        <v>0</v>
      </c>
      <c r="E25" s="26">
        <v>0</v>
      </c>
      <c r="F25" s="26">
        <v>0</v>
      </c>
      <c r="G25" s="2">
        <v>0</v>
      </c>
      <c r="H25" s="2">
        <v>500</v>
      </c>
      <c r="I25" s="2">
        <v>50</v>
      </c>
      <c r="J25" s="2">
        <v>50</v>
      </c>
      <c r="K25" s="7">
        <f t="shared" si="0"/>
        <v>25000</v>
      </c>
      <c r="L25" s="2">
        <v>250</v>
      </c>
      <c r="M25" s="2">
        <f t="shared" si="1"/>
        <v>12500</v>
      </c>
      <c r="N25" s="2"/>
      <c r="O25" s="2">
        <f t="shared" si="2"/>
        <v>0</v>
      </c>
      <c r="P25" s="2">
        <v>250</v>
      </c>
      <c r="Q25" s="2">
        <f t="shared" si="3"/>
        <v>12500</v>
      </c>
      <c r="R25" s="2"/>
      <c r="S25" s="2">
        <f t="shared" si="4"/>
        <v>0</v>
      </c>
      <c r="T25" s="7">
        <f t="shared" si="5"/>
        <v>0</v>
      </c>
      <c r="U25" s="7">
        <f t="shared" si="6"/>
        <v>0</v>
      </c>
    </row>
    <row r="26" spans="1:21" x14ac:dyDescent="0.4">
      <c r="A26" s="19">
        <v>21</v>
      </c>
      <c r="B26" s="8" t="s">
        <v>131</v>
      </c>
      <c r="C26" s="9" t="s">
        <v>137</v>
      </c>
      <c r="D26" s="10">
        <v>6</v>
      </c>
      <c r="E26" s="10">
        <v>6</v>
      </c>
      <c r="F26" s="10">
        <v>6</v>
      </c>
      <c r="G26" s="2">
        <v>0</v>
      </c>
      <c r="H26" s="21">
        <v>8</v>
      </c>
      <c r="I26" s="11">
        <v>4000</v>
      </c>
      <c r="J26" s="11">
        <v>4000</v>
      </c>
      <c r="K26" s="7">
        <f t="shared" si="0"/>
        <v>32000</v>
      </c>
      <c r="L26" s="2">
        <v>2</v>
      </c>
      <c r="M26" s="2">
        <f t="shared" si="1"/>
        <v>8000</v>
      </c>
      <c r="N26" s="2">
        <v>2</v>
      </c>
      <c r="O26" s="2">
        <f t="shared" si="2"/>
        <v>8000</v>
      </c>
      <c r="P26" s="2">
        <v>2</v>
      </c>
      <c r="Q26" s="2">
        <f t="shared" si="3"/>
        <v>8000</v>
      </c>
      <c r="R26" s="2">
        <v>2</v>
      </c>
      <c r="S26" s="2">
        <f t="shared" si="4"/>
        <v>8000</v>
      </c>
      <c r="T26" s="7">
        <f t="shared" si="5"/>
        <v>0</v>
      </c>
      <c r="U26" s="7">
        <f t="shared" si="6"/>
        <v>0</v>
      </c>
    </row>
    <row r="27" spans="1:21" x14ac:dyDescent="0.4">
      <c r="A27" s="19">
        <v>22</v>
      </c>
      <c r="B27" s="20" t="s">
        <v>23</v>
      </c>
      <c r="C27" s="19" t="s">
        <v>78</v>
      </c>
      <c r="D27" s="3">
        <v>0</v>
      </c>
      <c r="E27" s="3">
        <v>0</v>
      </c>
      <c r="F27" s="3">
        <v>1082</v>
      </c>
      <c r="G27" s="2">
        <v>718</v>
      </c>
      <c r="H27" s="2">
        <v>800</v>
      </c>
      <c r="I27" s="2">
        <v>66</v>
      </c>
      <c r="J27" s="2">
        <v>70</v>
      </c>
      <c r="K27" s="7">
        <f t="shared" si="0"/>
        <v>56000</v>
      </c>
      <c r="L27" s="2"/>
      <c r="M27" s="2">
        <f t="shared" si="1"/>
        <v>0</v>
      </c>
      <c r="N27" s="2">
        <v>400</v>
      </c>
      <c r="O27" s="2">
        <f t="shared" si="2"/>
        <v>28000</v>
      </c>
      <c r="P27" s="2"/>
      <c r="Q27" s="2">
        <f t="shared" si="3"/>
        <v>0</v>
      </c>
      <c r="R27" s="2">
        <v>400</v>
      </c>
      <c r="S27" s="2">
        <f t="shared" si="4"/>
        <v>28000</v>
      </c>
      <c r="T27" s="7">
        <f t="shared" si="5"/>
        <v>0</v>
      </c>
      <c r="U27" s="7">
        <f t="shared" si="6"/>
        <v>0</v>
      </c>
    </row>
    <row r="28" spans="1:21" x14ac:dyDescent="0.4">
      <c r="A28" s="19">
        <v>23</v>
      </c>
      <c r="B28" s="20" t="s">
        <v>32</v>
      </c>
      <c r="C28" s="19" t="s">
        <v>74</v>
      </c>
      <c r="D28" s="3">
        <v>0</v>
      </c>
      <c r="E28" s="3">
        <v>0</v>
      </c>
      <c r="F28" s="3">
        <v>7</v>
      </c>
      <c r="G28" s="2">
        <v>3</v>
      </c>
      <c r="H28" s="2">
        <v>3</v>
      </c>
      <c r="I28" s="2">
        <v>700</v>
      </c>
      <c r="J28" s="2">
        <v>750</v>
      </c>
      <c r="K28" s="7">
        <f t="shared" si="0"/>
        <v>2250</v>
      </c>
      <c r="L28" s="2"/>
      <c r="M28" s="2">
        <f t="shared" si="1"/>
        <v>0</v>
      </c>
      <c r="N28" s="2">
        <v>3</v>
      </c>
      <c r="O28" s="2">
        <f t="shared" si="2"/>
        <v>2250</v>
      </c>
      <c r="P28" s="2"/>
      <c r="Q28" s="2">
        <f t="shared" si="3"/>
        <v>0</v>
      </c>
      <c r="R28" s="2"/>
      <c r="S28" s="2">
        <f t="shared" si="4"/>
        <v>0</v>
      </c>
      <c r="T28" s="7">
        <f t="shared" si="5"/>
        <v>0</v>
      </c>
      <c r="U28" s="7">
        <f t="shared" si="6"/>
        <v>0</v>
      </c>
    </row>
    <row r="29" spans="1:21" x14ac:dyDescent="0.4">
      <c r="A29" s="19">
        <v>24</v>
      </c>
      <c r="B29" s="20" t="s">
        <v>34</v>
      </c>
      <c r="C29" s="19" t="s">
        <v>74</v>
      </c>
      <c r="D29" s="3">
        <v>0</v>
      </c>
      <c r="E29" s="3">
        <v>0</v>
      </c>
      <c r="F29" s="3">
        <v>7</v>
      </c>
      <c r="G29" s="2">
        <v>3</v>
      </c>
      <c r="H29" s="2">
        <v>3</v>
      </c>
      <c r="I29" s="2">
        <v>700</v>
      </c>
      <c r="J29" s="2">
        <v>750</v>
      </c>
      <c r="K29" s="7">
        <f t="shared" si="0"/>
        <v>2250</v>
      </c>
      <c r="L29" s="2"/>
      <c r="M29" s="2">
        <f t="shared" si="1"/>
        <v>0</v>
      </c>
      <c r="N29" s="2">
        <v>3</v>
      </c>
      <c r="O29" s="2">
        <f t="shared" si="2"/>
        <v>2250</v>
      </c>
      <c r="P29" s="2"/>
      <c r="Q29" s="2">
        <f t="shared" si="3"/>
        <v>0</v>
      </c>
      <c r="R29" s="2"/>
      <c r="S29" s="2">
        <f t="shared" si="4"/>
        <v>0</v>
      </c>
      <c r="T29" s="7">
        <f t="shared" si="5"/>
        <v>0</v>
      </c>
      <c r="U29" s="7">
        <f t="shared" si="6"/>
        <v>0</v>
      </c>
    </row>
    <row r="30" spans="1:21" x14ac:dyDescent="0.4">
      <c r="A30" s="19">
        <v>25</v>
      </c>
      <c r="B30" s="20" t="s">
        <v>33</v>
      </c>
      <c r="C30" s="19" t="s">
        <v>74</v>
      </c>
      <c r="D30" s="3">
        <v>0</v>
      </c>
      <c r="E30" s="3">
        <v>0</v>
      </c>
      <c r="F30" s="3">
        <v>7</v>
      </c>
      <c r="G30" s="2">
        <v>3</v>
      </c>
      <c r="H30" s="2">
        <v>3</v>
      </c>
      <c r="I30" s="2">
        <v>700</v>
      </c>
      <c r="J30" s="2">
        <v>750</v>
      </c>
      <c r="K30" s="7">
        <f t="shared" si="0"/>
        <v>2250</v>
      </c>
      <c r="L30" s="2"/>
      <c r="M30" s="2">
        <f t="shared" si="1"/>
        <v>0</v>
      </c>
      <c r="N30" s="2">
        <v>3</v>
      </c>
      <c r="O30" s="2">
        <f t="shared" si="2"/>
        <v>2250</v>
      </c>
      <c r="P30" s="2"/>
      <c r="Q30" s="2">
        <f t="shared" si="3"/>
        <v>0</v>
      </c>
      <c r="R30" s="2"/>
      <c r="S30" s="2">
        <f t="shared" si="4"/>
        <v>0</v>
      </c>
      <c r="T30" s="7">
        <f t="shared" si="5"/>
        <v>0</v>
      </c>
      <c r="U30" s="7">
        <f t="shared" si="6"/>
        <v>0</v>
      </c>
    </row>
    <row r="31" spans="1:21" x14ac:dyDescent="0.4">
      <c r="A31" s="19">
        <v>26</v>
      </c>
      <c r="B31" s="20" t="s">
        <v>35</v>
      </c>
      <c r="C31" s="19" t="s">
        <v>75</v>
      </c>
      <c r="D31" s="3">
        <v>0</v>
      </c>
      <c r="E31" s="3">
        <v>25</v>
      </c>
      <c r="F31" s="3">
        <v>50</v>
      </c>
      <c r="G31" s="2">
        <v>0</v>
      </c>
      <c r="H31" s="2">
        <v>100</v>
      </c>
      <c r="I31" s="2">
        <v>60</v>
      </c>
      <c r="J31" s="2">
        <v>65</v>
      </c>
      <c r="K31" s="7">
        <f t="shared" si="0"/>
        <v>6500</v>
      </c>
      <c r="L31" s="2">
        <v>50</v>
      </c>
      <c r="M31" s="2">
        <f t="shared" si="1"/>
        <v>3250</v>
      </c>
      <c r="N31" s="2"/>
      <c r="O31" s="2">
        <f t="shared" si="2"/>
        <v>0</v>
      </c>
      <c r="P31" s="2">
        <v>50</v>
      </c>
      <c r="Q31" s="2">
        <f t="shared" si="3"/>
        <v>3250</v>
      </c>
      <c r="R31" s="2"/>
      <c r="S31" s="2">
        <f t="shared" si="4"/>
        <v>0</v>
      </c>
      <c r="T31" s="7">
        <f t="shared" si="5"/>
        <v>0</v>
      </c>
      <c r="U31" s="7">
        <f t="shared" si="6"/>
        <v>0</v>
      </c>
    </row>
    <row r="32" spans="1:21" x14ac:dyDescent="0.4">
      <c r="A32" s="19">
        <v>27</v>
      </c>
      <c r="B32" s="20" t="s">
        <v>3</v>
      </c>
      <c r="C32" s="19" t="s">
        <v>75</v>
      </c>
      <c r="D32" s="3">
        <v>0</v>
      </c>
      <c r="E32" s="3">
        <v>100</v>
      </c>
      <c r="F32" s="3">
        <v>50</v>
      </c>
      <c r="G32" s="2">
        <v>0</v>
      </c>
      <c r="H32" s="2">
        <v>100</v>
      </c>
      <c r="I32" s="2">
        <v>60</v>
      </c>
      <c r="J32" s="2">
        <v>65</v>
      </c>
      <c r="K32" s="7">
        <f t="shared" si="0"/>
        <v>6500</v>
      </c>
      <c r="L32" s="2">
        <v>50</v>
      </c>
      <c r="M32" s="2">
        <f t="shared" si="1"/>
        <v>3250</v>
      </c>
      <c r="N32" s="2"/>
      <c r="O32" s="2">
        <f t="shared" si="2"/>
        <v>0</v>
      </c>
      <c r="P32" s="2">
        <v>50</v>
      </c>
      <c r="Q32" s="2">
        <f t="shared" si="3"/>
        <v>3250</v>
      </c>
      <c r="R32" s="2"/>
      <c r="S32" s="2">
        <f t="shared" si="4"/>
        <v>0</v>
      </c>
      <c r="T32" s="7">
        <f t="shared" si="5"/>
        <v>0</v>
      </c>
      <c r="U32" s="7">
        <f t="shared" si="6"/>
        <v>0</v>
      </c>
    </row>
    <row r="33" spans="1:21" x14ac:dyDescent="0.4">
      <c r="A33" s="19">
        <v>28</v>
      </c>
      <c r="B33" s="20" t="s">
        <v>36</v>
      </c>
      <c r="C33" s="19" t="s">
        <v>74</v>
      </c>
      <c r="D33" s="3">
        <v>100</v>
      </c>
      <c r="E33" s="3">
        <v>720</v>
      </c>
      <c r="F33" s="3">
        <v>411</v>
      </c>
      <c r="G33" s="2">
        <v>1426</v>
      </c>
      <c r="H33" s="2">
        <v>200</v>
      </c>
      <c r="I33" s="2">
        <v>90</v>
      </c>
      <c r="J33" s="2">
        <v>100</v>
      </c>
      <c r="K33" s="7">
        <f t="shared" si="0"/>
        <v>20000</v>
      </c>
      <c r="L33" s="2"/>
      <c r="M33" s="2">
        <f t="shared" si="1"/>
        <v>0</v>
      </c>
      <c r="N33" s="2">
        <v>100</v>
      </c>
      <c r="O33" s="2">
        <f t="shared" si="2"/>
        <v>10000</v>
      </c>
      <c r="P33" s="2"/>
      <c r="Q33" s="2">
        <f t="shared" si="3"/>
        <v>0</v>
      </c>
      <c r="R33" s="2">
        <v>100</v>
      </c>
      <c r="S33" s="2">
        <f t="shared" si="4"/>
        <v>10000</v>
      </c>
      <c r="T33" s="7">
        <f t="shared" si="5"/>
        <v>0</v>
      </c>
      <c r="U33" s="7">
        <f t="shared" si="6"/>
        <v>0</v>
      </c>
    </row>
    <row r="34" spans="1:21" x14ac:dyDescent="0.4">
      <c r="A34" s="19">
        <v>29</v>
      </c>
      <c r="B34" s="20" t="s">
        <v>127</v>
      </c>
      <c r="C34" s="19" t="s">
        <v>76</v>
      </c>
      <c r="D34" s="3">
        <v>10</v>
      </c>
      <c r="E34" s="3">
        <v>0</v>
      </c>
      <c r="F34" s="3">
        <v>0</v>
      </c>
      <c r="G34" s="2">
        <v>0</v>
      </c>
      <c r="H34" s="2">
        <v>10</v>
      </c>
      <c r="I34" s="2">
        <v>1750</v>
      </c>
      <c r="J34" s="2">
        <v>1850</v>
      </c>
      <c r="K34" s="7">
        <f t="shared" si="0"/>
        <v>18500</v>
      </c>
      <c r="L34" s="2">
        <v>10</v>
      </c>
      <c r="M34" s="2">
        <f t="shared" si="1"/>
        <v>18500</v>
      </c>
      <c r="N34" s="2"/>
      <c r="O34" s="2">
        <f t="shared" si="2"/>
        <v>0</v>
      </c>
      <c r="P34" s="2"/>
      <c r="Q34" s="2">
        <f t="shared" si="3"/>
        <v>0</v>
      </c>
      <c r="R34" s="2"/>
      <c r="S34" s="2">
        <f t="shared" si="4"/>
        <v>0</v>
      </c>
      <c r="T34" s="7">
        <f t="shared" si="5"/>
        <v>0</v>
      </c>
      <c r="U34" s="7">
        <f t="shared" si="6"/>
        <v>0</v>
      </c>
    </row>
    <row r="35" spans="1:21" x14ac:dyDescent="0.4">
      <c r="A35" s="19">
        <v>30</v>
      </c>
      <c r="B35" s="20" t="s">
        <v>120</v>
      </c>
      <c r="C35" s="19" t="s">
        <v>76</v>
      </c>
      <c r="D35" s="3">
        <v>0</v>
      </c>
      <c r="E35" s="3">
        <v>0</v>
      </c>
      <c r="F35" s="3">
        <v>10</v>
      </c>
      <c r="G35" s="2">
        <v>0</v>
      </c>
      <c r="H35" s="2">
        <v>10</v>
      </c>
      <c r="I35" s="2">
        <v>2650</v>
      </c>
      <c r="J35" s="2">
        <v>2750</v>
      </c>
      <c r="K35" s="7">
        <f t="shared" si="0"/>
        <v>27500</v>
      </c>
      <c r="L35" s="2">
        <v>10</v>
      </c>
      <c r="M35" s="2">
        <f t="shared" si="1"/>
        <v>27500</v>
      </c>
      <c r="N35" s="2"/>
      <c r="O35" s="2">
        <f t="shared" si="2"/>
        <v>0</v>
      </c>
      <c r="P35" s="2"/>
      <c r="Q35" s="2">
        <f t="shared" si="3"/>
        <v>0</v>
      </c>
      <c r="R35" s="2"/>
      <c r="S35" s="2">
        <f t="shared" si="4"/>
        <v>0</v>
      </c>
      <c r="T35" s="7">
        <f t="shared" si="5"/>
        <v>0</v>
      </c>
      <c r="U35" s="7">
        <f t="shared" si="6"/>
        <v>0</v>
      </c>
    </row>
    <row r="36" spans="1:21" x14ac:dyDescent="0.4">
      <c r="A36" s="19">
        <v>31</v>
      </c>
      <c r="B36" s="20" t="s">
        <v>119</v>
      </c>
      <c r="C36" s="19" t="s">
        <v>76</v>
      </c>
      <c r="D36" s="3">
        <v>5</v>
      </c>
      <c r="E36" s="3">
        <v>0</v>
      </c>
      <c r="F36" s="3">
        <v>10</v>
      </c>
      <c r="G36" s="2">
        <v>0</v>
      </c>
      <c r="H36" s="2">
        <v>20</v>
      </c>
      <c r="I36" s="2">
        <v>2650</v>
      </c>
      <c r="J36" s="2">
        <v>2750</v>
      </c>
      <c r="K36" s="7">
        <f t="shared" si="0"/>
        <v>55000</v>
      </c>
      <c r="L36" s="2">
        <v>20</v>
      </c>
      <c r="M36" s="2">
        <f t="shared" si="1"/>
        <v>55000</v>
      </c>
      <c r="N36" s="2"/>
      <c r="O36" s="2">
        <f t="shared" si="2"/>
        <v>0</v>
      </c>
      <c r="P36" s="2"/>
      <c r="Q36" s="2">
        <f t="shared" si="3"/>
        <v>0</v>
      </c>
      <c r="R36" s="2"/>
      <c r="S36" s="2">
        <f t="shared" si="4"/>
        <v>0</v>
      </c>
      <c r="T36" s="7">
        <f t="shared" si="5"/>
        <v>0</v>
      </c>
      <c r="U36" s="7">
        <f t="shared" si="6"/>
        <v>0</v>
      </c>
    </row>
    <row r="37" spans="1:21" x14ac:dyDescent="0.4">
      <c r="A37" s="19">
        <v>32</v>
      </c>
      <c r="B37" s="20" t="s">
        <v>121</v>
      </c>
      <c r="C37" s="19" t="s">
        <v>76</v>
      </c>
      <c r="D37" s="3">
        <v>25</v>
      </c>
      <c r="E37" s="3">
        <v>50</v>
      </c>
      <c r="F37" s="3">
        <v>0</v>
      </c>
      <c r="G37" s="2">
        <v>0</v>
      </c>
      <c r="H37" s="2">
        <v>50</v>
      </c>
      <c r="I37" s="2">
        <v>550</v>
      </c>
      <c r="J37" s="2">
        <v>1300</v>
      </c>
      <c r="K37" s="7">
        <f t="shared" si="0"/>
        <v>65000</v>
      </c>
      <c r="L37" s="2"/>
      <c r="M37" s="2">
        <f t="shared" si="1"/>
        <v>0</v>
      </c>
      <c r="N37" s="2">
        <v>25</v>
      </c>
      <c r="O37" s="2">
        <f t="shared" si="2"/>
        <v>32500</v>
      </c>
      <c r="P37" s="2"/>
      <c r="Q37" s="2">
        <f t="shared" si="3"/>
        <v>0</v>
      </c>
      <c r="R37" s="2">
        <v>25</v>
      </c>
      <c r="S37" s="2">
        <f t="shared" si="4"/>
        <v>32500</v>
      </c>
      <c r="T37" s="7">
        <f t="shared" si="5"/>
        <v>0</v>
      </c>
      <c r="U37" s="7">
        <f t="shared" si="6"/>
        <v>0</v>
      </c>
    </row>
    <row r="38" spans="1:21" x14ac:dyDescent="0.4">
      <c r="A38" s="19">
        <v>33</v>
      </c>
      <c r="B38" s="20" t="s">
        <v>38</v>
      </c>
      <c r="C38" s="19" t="s">
        <v>84</v>
      </c>
      <c r="D38" s="3">
        <v>2</v>
      </c>
      <c r="E38" s="3">
        <v>4</v>
      </c>
      <c r="F38" s="3">
        <v>4</v>
      </c>
      <c r="G38" s="2">
        <v>10</v>
      </c>
      <c r="H38" s="2">
        <v>5</v>
      </c>
      <c r="I38" s="2">
        <v>2700</v>
      </c>
      <c r="J38" s="2">
        <v>2850</v>
      </c>
      <c r="K38" s="7">
        <f t="shared" ref="K38:K69" si="7">H38*J38</f>
        <v>14250</v>
      </c>
      <c r="L38" s="2"/>
      <c r="M38" s="2">
        <f t="shared" ref="M38:M69" si="8">L38*J38</f>
        <v>0</v>
      </c>
      <c r="N38" s="2"/>
      <c r="O38" s="2">
        <f t="shared" ref="O38:O69" si="9">N38*J38</f>
        <v>0</v>
      </c>
      <c r="P38" s="2">
        <v>5</v>
      </c>
      <c r="Q38" s="2">
        <f t="shared" ref="Q38:Q69" si="10">P38*J38</f>
        <v>14250</v>
      </c>
      <c r="R38" s="2"/>
      <c r="S38" s="2">
        <f t="shared" ref="S38:S69" si="11">R38*J38</f>
        <v>0</v>
      </c>
      <c r="T38" s="7">
        <f t="shared" ref="T38:T69" si="12">H38-L38-N38-P38-R38</f>
        <v>0</v>
      </c>
      <c r="U38" s="7">
        <f t="shared" ref="U38:U69" si="13">K38-M38-O38-Q38-S38</f>
        <v>0</v>
      </c>
    </row>
    <row r="39" spans="1:21" x14ac:dyDescent="0.4">
      <c r="A39" s="19">
        <v>34</v>
      </c>
      <c r="B39" s="20" t="s">
        <v>122</v>
      </c>
      <c r="C39" s="19" t="s">
        <v>74</v>
      </c>
      <c r="D39" s="3">
        <v>0</v>
      </c>
      <c r="E39" s="3">
        <v>0</v>
      </c>
      <c r="F39" s="3">
        <v>0</v>
      </c>
      <c r="G39" s="2">
        <v>0</v>
      </c>
      <c r="H39" s="2">
        <v>10</v>
      </c>
      <c r="I39" s="2">
        <v>500</v>
      </c>
      <c r="J39" s="2">
        <v>500</v>
      </c>
      <c r="K39" s="7">
        <f t="shared" si="7"/>
        <v>5000</v>
      </c>
      <c r="L39" s="2">
        <v>10</v>
      </c>
      <c r="M39" s="2">
        <f t="shared" si="8"/>
        <v>5000</v>
      </c>
      <c r="N39" s="2"/>
      <c r="O39" s="2">
        <f t="shared" si="9"/>
        <v>0</v>
      </c>
      <c r="P39" s="2"/>
      <c r="Q39" s="2">
        <f t="shared" si="10"/>
        <v>0</v>
      </c>
      <c r="R39" s="2"/>
      <c r="S39" s="2">
        <f t="shared" si="11"/>
        <v>0</v>
      </c>
      <c r="T39" s="7">
        <f t="shared" si="12"/>
        <v>0</v>
      </c>
      <c r="U39" s="7">
        <f t="shared" si="13"/>
        <v>0</v>
      </c>
    </row>
    <row r="40" spans="1:21" x14ac:dyDescent="0.4">
      <c r="A40" s="19">
        <v>35</v>
      </c>
      <c r="B40" s="20" t="s">
        <v>85</v>
      </c>
      <c r="C40" s="19" t="s">
        <v>84</v>
      </c>
      <c r="D40" s="3">
        <v>22</v>
      </c>
      <c r="E40" s="3">
        <v>25</v>
      </c>
      <c r="F40" s="3">
        <v>26</v>
      </c>
      <c r="G40" s="2">
        <v>15</v>
      </c>
      <c r="H40" s="2">
        <v>15</v>
      </c>
      <c r="I40" s="2">
        <v>550</v>
      </c>
      <c r="J40" s="2">
        <v>600</v>
      </c>
      <c r="K40" s="7">
        <f t="shared" si="7"/>
        <v>9000</v>
      </c>
      <c r="L40" s="2"/>
      <c r="M40" s="2">
        <f t="shared" si="8"/>
        <v>0</v>
      </c>
      <c r="N40" s="2">
        <v>8</v>
      </c>
      <c r="O40" s="2">
        <f t="shared" si="9"/>
        <v>4800</v>
      </c>
      <c r="P40" s="2"/>
      <c r="Q40" s="2">
        <f t="shared" si="10"/>
        <v>0</v>
      </c>
      <c r="R40" s="2">
        <v>7</v>
      </c>
      <c r="S40" s="2">
        <f t="shared" si="11"/>
        <v>4200</v>
      </c>
      <c r="T40" s="7">
        <f t="shared" si="12"/>
        <v>0</v>
      </c>
      <c r="U40" s="7">
        <f t="shared" si="13"/>
        <v>0</v>
      </c>
    </row>
    <row r="41" spans="1:21" x14ac:dyDescent="0.4">
      <c r="A41" s="19">
        <v>36</v>
      </c>
      <c r="B41" s="20" t="s">
        <v>125</v>
      </c>
      <c r="C41" s="19" t="s">
        <v>74</v>
      </c>
      <c r="D41" s="3">
        <v>0</v>
      </c>
      <c r="E41" s="3">
        <v>0</v>
      </c>
      <c r="F41" s="3">
        <v>6</v>
      </c>
      <c r="G41" s="2">
        <v>0</v>
      </c>
      <c r="H41" s="2">
        <v>5</v>
      </c>
      <c r="I41" s="2">
        <v>650</v>
      </c>
      <c r="J41" s="2">
        <v>700</v>
      </c>
      <c r="K41" s="7">
        <f t="shared" si="7"/>
        <v>3500</v>
      </c>
      <c r="L41" s="2">
        <v>5</v>
      </c>
      <c r="M41" s="2">
        <f t="shared" si="8"/>
        <v>3500</v>
      </c>
      <c r="N41" s="2"/>
      <c r="O41" s="2">
        <f t="shared" si="9"/>
        <v>0</v>
      </c>
      <c r="P41" s="2"/>
      <c r="Q41" s="2">
        <f t="shared" si="10"/>
        <v>0</v>
      </c>
      <c r="R41" s="2"/>
      <c r="S41" s="2">
        <f t="shared" si="11"/>
        <v>0</v>
      </c>
      <c r="T41" s="7">
        <f t="shared" si="12"/>
        <v>0</v>
      </c>
      <c r="U41" s="7">
        <f t="shared" si="13"/>
        <v>0</v>
      </c>
    </row>
    <row r="42" spans="1:21" x14ac:dyDescent="0.4">
      <c r="A42" s="19">
        <v>37</v>
      </c>
      <c r="B42" s="20" t="s">
        <v>124</v>
      </c>
      <c r="C42" s="19" t="s">
        <v>74</v>
      </c>
      <c r="D42" s="3">
        <v>0</v>
      </c>
      <c r="E42" s="3">
        <v>0</v>
      </c>
      <c r="F42" s="3">
        <v>8</v>
      </c>
      <c r="G42" s="2">
        <v>0</v>
      </c>
      <c r="H42" s="2">
        <v>5</v>
      </c>
      <c r="I42" s="2">
        <v>650</v>
      </c>
      <c r="J42" s="2">
        <v>700</v>
      </c>
      <c r="K42" s="7">
        <f t="shared" si="7"/>
        <v>3500</v>
      </c>
      <c r="L42" s="2">
        <v>5</v>
      </c>
      <c r="M42" s="2">
        <f t="shared" si="8"/>
        <v>3500</v>
      </c>
      <c r="N42" s="2"/>
      <c r="O42" s="2">
        <f t="shared" si="9"/>
        <v>0</v>
      </c>
      <c r="P42" s="2"/>
      <c r="Q42" s="2">
        <f t="shared" si="10"/>
        <v>0</v>
      </c>
      <c r="R42" s="2"/>
      <c r="S42" s="2">
        <f t="shared" si="11"/>
        <v>0</v>
      </c>
      <c r="T42" s="7">
        <f t="shared" si="12"/>
        <v>0</v>
      </c>
      <c r="U42" s="7">
        <f t="shared" si="13"/>
        <v>0</v>
      </c>
    </row>
    <row r="43" spans="1:21" x14ac:dyDescent="0.4">
      <c r="A43" s="19">
        <v>38</v>
      </c>
      <c r="B43" s="20" t="s">
        <v>117</v>
      </c>
      <c r="C43" s="19" t="s">
        <v>78</v>
      </c>
      <c r="D43" s="3">
        <v>0</v>
      </c>
      <c r="E43" s="3">
        <v>0</v>
      </c>
      <c r="F43" s="3">
        <v>0</v>
      </c>
      <c r="G43" s="2">
        <v>0</v>
      </c>
      <c r="H43" s="2">
        <v>10</v>
      </c>
      <c r="I43" s="2">
        <v>800</v>
      </c>
      <c r="J43" s="2">
        <v>800</v>
      </c>
      <c r="K43" s="7">
        <f t="shared" si="7"/>
        <v>8000</v>
      </c>
      <c r="L43" s="2">
        <v>10</v>
      </c>
      <c r="M43" s="2">
        <f t="shared" si="8"/>
        <v>8000</v>
      </c>
      <c r="N43" s="2"/>
      <c r="O43" s="2">
        <f t="shared" si="9"/>
        <v>0</v>
      </c>
      <c r="P43" s="2"/>
      <c r="Q43" s="2">
        <f t="shared" si="10"/>
        <v>0</v>
      </c>
      <c r="R43" s="2"/>
      <c r="S43" s="2">
        <f t="shared" si="11"/>
        <v>0</v>
      </c>
      <c r="T43" s="7">
        <f t="shared" si="12"/>
        <v>0</v>
      </c>
      <c r="U43" s="7">
        <f t="shared" si="13"/>
        <v>0</v>
      </c>
    </row>
    <row r="44" spans="1:21" x14ac:dyDescent="0.4">
      <c r="A44" s="19">
        <v>39</v>
      </c>
      <c r="B44" s="20" t="s">
        <v>39</v>
      </c>
      <c r="C44" s="19" t="s">
        <v>76</v>
      </c>
      <c r="D44" s="3">
        <v>0</v>
      </c>
      <c r="E44" s="3">
        <v>5</v>
      </c>
      <c r="F44" s="3">
        <v>0</v>
      </c>
      <c r="G44" s="2">
        <v>0</v>
      </c>
      <c r="H44" s="2">
        <v>5</v>
      </c>
      <c r="I44" s="2">
        <v>600</v>
      </c>
      <c r="J44" s="2">
        <v>650</v>
      </c>
      <c r="K44" s="7">
        <f t="shared" si="7"/>
        <v>3250</v>
      </c>
      <c r="L44" s="2">
        <v>5</v>
      </c>
      <c r="M44" s="2">
        <f t="shared" si="8"/>
        <v>3250</v>
      </c>
      <c r="N44" s="2"/>
      <c r="O44" s="2">
        <f t="shared" si="9"/>
        <v>0</v>
      </c>
      <c r="P44" s="2"/>
      <c r="Q44" s="2">
        <f t="shared" si="10"/>
        <v>0</v>
      </c>
      <c r="R44" s="2"/>
      <c r="S44" s="2">
        <f t="shared" si="11"/>
        <v>0</v>
      </c>
      <c r="T44" s="7">
        <f t="shared" si="12"/>
        <v>0</v>
      </c>
      <c r="U44" s="7">
        <f t="shared" si="13"/>
        <v>0</v>
      </c>
    </row>
    <row r="45" spans="1:21" x14ac:dyDescent="0.4">
      <c r="A45" s="19">
        <v>40</v>
      </c>
      <c r="B45" s="8" t="s">
        <v>132</v>
      </c>
      <c r="C45" s="12" t="s">
        <v>137</v>
      </c>
      <c r="D45" s="10">
        <v>6</v>
      </c>
      <c r="E45" s="10">
        <v>6</v>
      </c>
      <c r="F45" s="10">
        <v>6</v>
      </c>
      <c r="G45" s="25">
        <v>3</v>
      </c>
      <c r="H45" s="21">
        <v>8</v>
      </c>
      <c r="I45" s="11">
        <v>3000</v>
      </c>
      <c r="J45" s="11">
        <v>3000</v>
      </c>
      <c r="K45" s="7">
        <f t="shared" si="7"/>
        <v>24000</v>
      </c>
      <c r="L45" s="2"/>
      <c r="M45" s="2">
        <f t="shared" si="8"/>
        <v>0</v>
      </c>
      <c r="N45" s="2">
        <v>4</v>
      </c>
      <c r="O45" s="2">
        <f t="shared" si="9"/>
        <v>12000</v>
      </c>
      <c r="P45" s="2"/>
      <c r="Q45" s="2">
        <f t="shared" si="10"/>
        <v>0</v>
      </c>
      <c r="R45" s="2">
        <v>4</v>
      </c>
      <c r="S45" s="2">
        <f t="shared" si="11"/>
        <v>12000</v>
      </c>
      <c r="T45" s="7">
        <f t="shared" si="12"/>
        <v>0</v>
      </c>
      <c r="U45" s="7">
        <f t="shared" si="13"/>
        <v>0</v>
      </c>
    </row>
    <row r="46" spans="1:21" x14ac:dyDescent="0.4">
      <c r="A46" s="19">
        <v>41</v>
      </c>
      <c r="B46" s="20" t="s">
        <v>115</v>
      </c>
      <c r="C46" s="19" t="s">
        <v>76</v>
      </c>
      <c r="D46" s="3">
        <v>25</v>
      </c>
      <c r="E46" s="3">
        <v>50</v>
      </c>
      <c r="F46" s="3">
        <v>0</v>
      </c>
      <c r="G46" s="2">
        <v>0</v>
      </c>
      <c r="H46" s="2">
        <v>50</v>
      </c>
      <c r="I46" s="2">
        <v>1300</v>
      </c>
      <c r="J46" s="2">
        <v>1350</v>
      </c>
      <c r="K46" s="7">
        <f t="shared" si="7"/>
        <v>67500</v>
      </c>
      <c r="L46" s="2"/>
      <c r="M46" s="2">
        <f t="shared" si="8"/>
        <v>0</v>
      </c>
      <c r="N46" s="2">
        <v>25</v>
      </c>
      <c r="O46" s="2">
        <f t="shared" si="9"/>
        <v>33750</v>
      </c>
      <c r="P46" s="2"/>
      <c r="Q46" s="2">
        <f t="shared" si="10"/>
        <v>0</v>
      </c>
      <c r="R46" s="2">
        <v>25</v>
      </c>
      <c r="S46" s="2">
        <f t="shared" si="11"/>
        <v>33750</v>
      </c>
      <c r="T46" s="7">
        <f t="shared" si="12"/>
        <v>0</v>
      </c>
      <c r="U46" s="7">
        <f t="shared" si="13"/>
        <v>0</v>
      </c>
    </row>
    <row r="47" spans="1:21" x14ac:dyDescent="0.4">
      <c r="A47" s="19">
        <v>42</v>
      </c>
      <c r="B47" s="8" t="s">
        <v>134</v>
      </c>
      <c r="C47" s="12" t="s">
        <v>137</v>
      </c>
      <c r="D47" s="10">
        <v>8</v>
      </c>
      <c r="E47" s="10">
        <v>8</v>
      </c>
      <c r="F47" s="10">
        <v>8</v>
      </c>
      <c r="G47" s="2">
        <v>0</v>
      </c>
      <c r="H47" s="21">
        <v>10</v>
      </c>
      <c r="I47" s="11">
        <v>9000</v>
      </c>
      <c r="J47" s="11">
        <v>9000</v>
      </c>
      <c r="K47" s="7">
        <f t="shared" si="7"/>
        <v>90000</v>
      </c>
      <c r="L47" s="2">
        <v>2</v>
      </c>
      <c r="M47" s="2">
        <f t="shared" si="8"/>
        <v>18000</v>
      </c>
      <c r="N47" s="2">
        <v>3</v>
      </c>
      <c r="O47" s="2">
        <f t="shared" si="9"/>
        <v>27000</v>
      </c>
      <c r="P47" s="2">
        <v>2</v>
      </c>
      <c r="Q47" s="2">
        <f t="shared" si="10"/>
        <v>18000</v>
      </c>
      <c r="R47" s="2">
        <v>3</v>
      </c>
      <c r="S47" s="2">
        <f t="shared" si="11"/>
        <v>27000</v>
      </c>
      <c r="T47" s="7">
        <f t="shared" si="12"/>
        <v>0</v>
      </c>
      <c r="U47" s="7">
        <f t="shared" si="13"/>
        <v>0</v>
      </c>
    </row>
    <row r="48" spans="1:21" x14ac:dyDescent="0.4">
      <c r="A48" s="19">
        <v>43</v>
      </c>
      <c r="B48" s="8" t="s">
        <v>135</v>
      </c>
      <c r="C48" s="12" t="s">
        <v>137</v>
      </c>
      <c r="D48" s="10">
        <v>6</v>
      </c>
      <c r="E48" s="10">
        <v>6</v>
      </c>
      <c r="F48" s="10">
        <v>6</v>
      </c>
      <c r="G48" s="2">
        <v>0</v>
      </c>
      <c r="H48" s="21">
        <v>16</v>
      </c>
      <c r="I48" s="11">
        <v>4500</v>
      </c>
      <c r="J48" s="11">
        <v>4500</v>
      </c>
      <c r="K48" s="7">
        <f t="shared" si="7"/>
        <v>72000</v>
      </c>
      <c r="L48" s="2">
        <v>4</v>
      </c>
      <c r="M48" s="2">
        <f t="shared" si="8"/>
        <v>18000</v>
      </c>
      <c r="N48" s="2">
        <v>3</v>
      </c>
      <c r="O48" s="2">
        <f t="shared" si="9"/>
        <v>13500</v>
      </c>
      <c r="P48" s="2">
        <v>3</v>
      </c>
      <c r="Q48" s="2">
        <f t="shared" si="10"/>
        <v>13500</v>
      </c>
      <c r="R48" s="2">
        <v>6</v>
      </c>
      <c r="S48" s="2">
        <f t="shared" si="11"/>
        <v>27000</v>
      </c>
      <c r="T48" s="7">
        <f t="shared" si="12"/>
        <v>0</v>
      </c>
      <c r="U48" s="7">
        <f t="shared" si="13"/>
        <v>0</v>
      </c>
    </row>
    <row r="49" spans="1:21" x14ac:dyDescent="0.4">
      <c r="A49" s="19">
        <v>44</v>
      </c>
      <c r="B49" s="8" t="s">
        <v>133</v>
      </c>
      <c r="C49" s="12" t="s">
        <v>137</v>
      </c>
      <c r="D49" s="10">
        <v>7</v>
      </c>
      <c r="E49" s="10">
        <v>7</v>
      </c>
      <c r="F49" s="10">
        <v>7</v>
      </c>
      <c r="G49" s="25">
        <v>3</v>
      </c>
      <c r="H49" s="21">
        <v>8</v>
      </c>
      <c r="I49" s="11">
        <v>4000</v>
      </c>
      <c r="J49" s="11">
        <v>4000</v>
      </c>
      <c r="K49" s="7">
        <f t="shared" si="7"/>
        <v>32000</v>
      </c>
      <c r="L49" s="2">
        <v>2</v>
      </c>
      <c r="M49" s="2">
        <f t="shared" si="8"/>
        <v>8000</v>
      </c>
      <c r="N49" s="2">
        <v>2</v>
      </c>
      <c r="O49" s="2">
        <f t="shared" si="9"/>
        <v>8000</v>
      </c>
      <c r="P49" s="2">
        <v>2</v>
      </c>
      <c r="Q49" s="2">
        <f t="shared" si="10"/>
        <v>8000</v>
      </c>
      <c r="R49" s="2">
        <v>2</v>
      </c>
      <c r="S49" s="2">
        <f t="shared" si="11"/>
        <v>8000</v>
      </c>
      <c r="T49" s="7">
        <f t="shared" si="12"/>
        <v>0</v>
      </c>
      <c r="U49" s="7">
        <f t="shared" si="13"/>
        <v>0</v>
      </c>
    </row>
    <row r="50" spans="1:21" x14ac:dyDescent="0.4">
      <c r="A50" s="19">
        <v>45</v>
      </c>
      <c r="B50" s="20" t="s">
        <v>41</v>
      </c>
      <c r="C50" s="19" t="s">
        <v>86</v>
      </c>
      <c r="D50" s="3">
        <v>8</v>
      </c>
      <c r="E50" s="3">
        <v>8</v>
      </c>
      <c r="F50" s="3">
        <v>6</v>
      </c>
      <c r="G50" s="2">
        <v>8</v>
      </c>
      <c r="H50" s="2">
        <v>3</v>
      </c>
      <c r="I50" s="2">
        <v>8000</v>
      </c>
      <c r="J50" s="2">
        <v>8500</v>
      </c>
      <c r="K50" s="7">
        <f t="shared" si="7"/>
        <v>25500</v>
      </c>
      <c r="L50" s="2"/>
      <c r="M50" s="2">
        <f t="shared" si="8"/>
        <v>0</v>
      </c>
      <c r="N50" s="2"/>
      <c r="O50" s="2">
        <f t="shared" si="9"/>
        <v>0</v>
      </c>
      <c r="P50" s="2">
        <v>3</v>
      </c>
      <c r="Q50" s="2">
        <f t="shared" si="10"/>
        <v>25500</v>
      </c>
      <c r="R50" s="2"/>
      <c r="S50" s="2">
        <f t="shared" si="11"/>
        <v>0</v>
      </c>
      <c r="T50" s="7">
        <f t="shared" si="12"/>
        <v>0</v>
      </c>
      <c r="U50" s="7">
        <f t="shared" si="13"/>
        <v>0</v>
      </c>
    </row>
    <row r="51" spans="1:21" x14ac:dyDescent="0.4">
      <c r="A51" s="19">
        <v>46</v>
      </c>
      <c r="B51" s="20" t="s">
        <v>42</v>
      </c>
      <c r="C51" s="19" t="s">
        <v>76</v>
      </c>
      <c r="D51" s="3">
        <v>10</v>
      </c>
      <c r="E51" s="3">
        <v>0</v>
      </c>
      <c r="F51" s="3">
        <v>20</v>
      </c>
      <c r="G51" s="2">
        <v>0</v>
      </c>
      <c r="H51" s="2">
        <v>20</v>
      </c>
      <c r="I51" s="2">
        <v>2950</v>
      </c>
      <c r="J51" s="2">
        <v>3100</v>
      </c>
      <c r="K51" s="7">
        <f t="shared" si="7"/>
        <v>62000</v>
      </c>
      <c r="L51" s="2">
        <v>10</v>
      </c>
      <c r="M51" s="2">
        <f t="shared" si="8"/>
        <v>31000</v>
      </c>
      <c r="N51" s="2"/>
      <c r="O51" s="2">
        <f t="shared" si="9"/>
        <v>0</v>
      </c>
      <c r="P51" s="2">
        <v>10</v>
      </c>
      <c r="Q51" s="2">
        <f t="shared" si="10"/>
        <v>31000</v>
      </c>
      <c r="R51" s="2"/>
      <c r="S51" s="2">
        <f t="shared" si="11"/>
        <v>0</v>
      </c>
      <c r="T51" s="7">
        <f t="shared" si="12"/>
        <v>0</v>
      </c>
      <c r="U51" s="7">
        <f t="shared" si="13"/>
        <v>0</v>
      </c>
    </row>
    <row r="52" spans="1:21" x14ac:dyDescent="0.4">
      <c r="A52" s="19">
        <v>47</v>
      </c>
      <c r="B52" s="20" t="s">
        <v>43</v>
      </c>
      <c r="C52" s="19" t="s">
        <v>76</v>
      </c>
      <c r="D52" s="3">
        <v>7</v>
      </c>
      <c r="E52" s="3">
        <v>0</v>
      </c>
      <c r="F52" s="3">
        <v>17</v>
      </c>
      <c r="G52" s="2">
        <v>0</v>
      </c>
      <c r="H52" s="2">
        <v>20</v>
      </c>
      <c r="I52" s="2">
        <v>3100</v>
      </c>
      <c r="J52" s="2">
        <v>3300</v>
      </c>
      <c r="K52" s="7">
        <f t="shared" si="7"/>
        <v>66000</v>
      </c>
      <c r="L52" s="2">
        <v>10</v>
      </c>
      <c r="M52" s="2">
        <f t="shared" si="8"/>
        <v>33000</v>
      </c>
      <c r="N52" s="2"/>
      <c r="O52" s="2">
        <f t="shared" si="9"/>
        <v>0</v>
      </c>
      <c r="P52" s="2">
        <v>10</v>
      </c>
      <c r="Q52" s="2">
        <f t="shared" si="10"/>
        <v>33000</v>
      </c>
      <c r="R52" s="2"/>
      <c r="S52" s="2">
        <f t="shared" si="11"/>
        <v>0</v>
      </c>
      <c r="T52" s="7">
        <f t="shared" si="12"/>
        <v>0</v>
      </c>
      <c r="U52" s="7">
        <f t="shared" si="13"/>
        <v>0</v>
      </c>
    </row>
    <row r="53" spans="1:21" x14ac:dyDescent="0.4">
      <c r="A53" s="19">
        <v>48</v>
      </c>
      <c r="B53" s="20" t="s">
        <v>114</v>
      </c>
      <c r="C53" s="19" t="s">
        <v>76</v>
      </c>
      <c r="D53" s="3">
        <v>5</v>
      </c>
      <c r="E53" s="3">
        <v>0</v>
      </c>
      <c r="F53" s="3">
        <v>0</v>
      </c>
      <c r="G53" s="2">
        <v>0</v>
      </c>
      <c r="H53" s="2">
        <v>20</v>
      </c>
      <c r="I53" s="2">
        <v>1750</v>
      </c>
      <c r="J53" s="2">
        <v>1850</v>
      </c>
      <c r="K53" s="7">
        <f t="shared" si="7"/>
        <v>37000</v>
      </c>
      <c r="L53" s="2">
        <v>10</v>
      </c>
      <c r="M53" s="2">
        <f t="shared" si="8"/>
        <v>18500</v>
      </c>
      <c r="N53" s="2"/>
      <c r="O53" s="2">
        <f t="shared" si="9"/>
        <v>0</v>
      </c>
      <c r="P53" s="2">
        <v>10</v>
      </c>
      <c r="Q53" s="2">
        <f t="shared" si="10"/>
        <v>18500</v>
      </c>
      <c r="R53" s="2"/>
      <c r="S53" s="2">
        <f t="shared" si="11"/>
        <v>0</v>
      </c>
      <c r="T53" s="7">
        <f t="shared" si="12"/>
        <v>0</v>
      </c>
      <c r="U53" s="7">
        <f t="shared" si="13"/>
        <v>0</v>
      </c>
    </row>
    <row r="54" spans="1:21" x14ac:dyDescent="0.4">
      <c r="A54" s="19">
        <v>49</v>
      </c>
      <c r="B54" s="20" t="s">
        <v>47</v>
      </c>
      <c r="C54" s="19" t="s">
        <v>87</v>
      </c>
      <c r="D54" s="3">
        <v>65</v>
      </c>
      <c r="E54" s="3">
        <v>108</v>
      </c>
      <c r="F54" s="3">
        <v>91</v>
      </c>
      <c r="G54" s="2">
        <v>104</v>
      </c>
      <c r="H54" s="2">
        <v>100</v>
      </c>
      <c r="I54" s="2">
        <v>850</v>
      </c>
      <c r="J54" s="2">
        <v>900</v>
      </c>
      <c r="K54" s="7">
        <f t="shared" si="7"/>
        <v>90000</v>
      </c>
      <c r="L54" s="2"/>
      <c r="M54" s="2">
        <f t="shared" si="8"/>
        <v>0</v>
      </c>
      <c r="N54" s="2">
        <v>50</v>
      </c>
      <c r="O54" s="2">
        <f t="shared" si="9"/>
        <v>45000</v>
      </c>
      <c r="P54" s="2"/>
      <c r="Q54" s="2">
        <f t="shared" si="10"/>
        <v>0</v>
      </c>
      <c r="R54" s="2">
        <v>50</v>
      </c>
      <c r="S54" s="2">
        <f t="shared" si="11"/>
        <v>45000</v>
      </c>
      <c r="T54" s="7">
        <f t="shared" si="12"/>
        <v>0</v>
      </c>
      <c r="U54" s="7">
        <f t="shared" si="13"/>
        <v>0</v>
      </c>
    </row>
    <row r="55" spans="1:21" x14ac:dyDescent="0.4">
      <c r="A55" s="19">
        <v>50</v>
      </c>
      <c r="B55" s="20" t="s">
        <v>44</v>
      </c>
      <c r="C55" s="19" t="s">
        <v>81</v>
      </c>
      <c r="D55" s="3">
        <v>5</v>
      </c>
      <c r="E55" s="3">
        <v>0</v>
      </c>
      <c r="F55" s="3">
        <v>2</v>
      </c>
      <c r="G55" s="2">
        <v>3</v>
      </c>
      <c r="H55" s="2">
        <v>5</v>
      </c>
      <c r="I55" s="2">
        <v>500</v>
      </c>
      <c r="J55" s="2">
        <v>530</v>
      </c>
      <c r="K55" s="7">
        <f t="shared" si="7"/>
        <v>2650</v>
      </c>
      <c r="L55" s="2">
        <v>5</v>
      </c>
      <c r="M55" s="2">
        <f t="shared" si="8"/>
        <v>2650</v>
      </c>
      <c r="N55" s="2"/>
      <c r="O55" s="2">
        <f t="shared" si="9"/>
        <v>0</v>
      </c>
      <c r="P55" s="2"/>
      <c r="Q55" s="2">
        <f t="shared" si="10"/>
        <v>0</v>
      </c>
      <c r="R55" s="2"/>
      <c r="S55" s="2">
        <f t="shared" si="11"/>
        <v>0</v>
      </c>
      <c r="T55" s="7">
        <f t="shared" si="12"/>
        <v>0</v>
      </c>
      <c r="U55" s="7">
        <f t="shared" si="13"/>
        <v>0</v>
      </c>
    </row>
    <row r="56" spans="1:21" x14ac:dyDescent="0.4">
      <c r="A56" s="19">
        <v>51</v>
      </c>
      <c r="B56" s="20" t="s">
        <v>46</v>
      </c>
      <c r="C56" s="19" t="s">
        <v>87</v>
      </c>
      <c r="D56" s="3">
        <v>9</v>
      </c>
      <c r="E56" s="3">
        <v>16</v>
      </c>
      <c r="F56" s="3">
        <v>7</v>
      </c>
      <c r="G56" s="2">
        <v>7</v>
      </c>
      <c r="H56" s="2">
        <v>12</v>
      </c>
      <c r="I56" s="2">
        <v>450</v>
      </c>
      <c r="J56" s="2">
        <v>480</v>
      </c>
      <c r="K56" s="7">
        <f t="shared" si="7"/>
        <v>5760</v>
      </c>
      <c r="L56" s="2"/>
      <c r="M56" s="2">
        <f t="shared" si="8"/>
        <v>0</v>
      </c>
      <c r="N56" s="2">
        <v>12</v>
      </c>
      <c r="O56" s="2">
        <f t="shared" si="9"/>
        <v>5760</v>
      </c>
      <c r="P56" s="2"/>
      <c r="Q56" s="2">
        <f t="shared" si="10"/>
        <v>0</v>
      </c>
      <c r="R56" s="2"/>
      <c r="S56" s="2">
        <f t="shared" si="11"/>
        <v>0</v>
      </c>
      <c r="T56" s="7">
        <f t="shared" si="12"/>
        <v>0</v>
      </c>
      <c r="U56" s="7">
        <f t="shared" si="13"/>
        <v>0</v>
      </c>
    </row>
    <row r="57" spans="1:21" x14ac:dyDescent="0.4">
      <c r="A57" s="19">
        <v>52</v>
      </c>
      <c r="B57" s="20" t="s">
        <v>45</v>
      </c>
      <c r="C57" s="19" t="s">
        <v>87</v>
      </c>
      <c r="D57" s="3">
        <v>8</v>
      </c>
      <c r="E57" s="3">
        <v>2</v>
      </c>
      <c r="F57" s="3">
        <v>3</v>
      </c>
      <c r="G57" s="2">
        <v>3</v>
      </c>
      <c r="H57" s="2">
        <v>5</v>
      </c>
      <c r="I57" s="2">
        <v>750</v>
      </c>
      <c r="J57" s="2">
        <v>800</v>
      </c>
      <c r="K57" s="7">
        <f t="shared" si="7"/>
        <v>4000</v>
      </c>
      <c r="L57" s="2">
        <v>5</v>
      </c>
      <c r="M57" s="2">
        <f t="shared" si="8"/>
        <v>4000</v>
      </c>
      <c r="N57" s="2"/>
      <c r="O57" s="2">
        <f t="shared" si="9"/>
        <v>0</v>
      </c>
      <c r="P57" s="2"/>
      <c r="Q57" s="2">
        <f t="shared" si="10"/>
        <v>0</v>
      </c>
      <c r="R57" s="2"/>
      <c r="S57" s="2">
        <f t="shared" si="11"/>
        <v>0</v>
      </c>
      <c r="T57" s="7">
        <f t="shared" si="12"/>
        <v>0</v>
      </c>
      <c r="U57" s="7">
        <f t="shared" si="13"/>
        <v>0</v>
      </c>
    </row>
    <row r="58" spans="1:21" x14ac:dyDescent="0.4">
      <c r="A58" s="19">
        <v>53</v>
      </c>
      <c r="B58" s="20" t="s">
        <v>49</v>
      </c>
      <c r="C58" s="19" t="s">
        <v>81</v>
      </c>
      <c r="D58" s="3">
        <v>134</v>
      </c>
      <c r="E58" s="3">
        <v>214</v>
      </c>
      <c r="F58" s="3">
        <v>239</v>
      </c>
      <c r="G58" s="2">
        <v>163</v>
      </c>
      <c r="H58" s="2">
        <v>200</v>
      </c>
      <c r="I58" s="2">
        <v>70</v>
      </c>
      <c r="J58" s="2">
        <v>75</v>
      </c>
      <c r="K58" s="7">
        <f t="shared" si="7"/>
        <v>15000</v>
      </c>
      <c r="L58" s="2"/>
      <c r="M58" s="2">
        <f t="shared" si="8"/>
        <v>0</v>
      </c>
      <c r="N58" s="2"/>
      <c r="O58" s="2">
        <f t="shared" si="9"/>
        <v>0</v>
      </c>
      <c r="P58" s="2">
        <v>200</v>
      </c>
      <c r="Q58" s="2">
        <f t="shared" si="10"/>
        <v>15000</v>
      </c>
      <c r="R58" s="2"/>
      <c r="S58" s="2">
        <f t="shared" si="11"/>
        <v>0</v>
      </c>
      <c r="T58" s="7">
        <f t="shared" si="12"/>
        <v>0</v>
      </c>
      <c r="U58" s="7">
        <f t="shared" si="13"/>
        <v>0</v>
      </c>
    </row>
    <row r="59" spans="1:21" x14ac:dyDescent="0.4">
      <c r="A59" s="19">
        <v>54</v>
      </c>
      <c r="B59" s="20" t="s">
        <v>48</v>
      </c>
      <c r="C59" s="19" t="s">
        <v>80</v>
      </c>
      <c r="D59" s="3">
        <v>0</v>
      </c>
      <c r="E59" s="3">
        <v>0</v>
      </c>
      <c r="F59" s="3">
        <v>2</v>
      </c>
      <c r="G59" s="2">
        <v>0</v>
      </c>
      <c r="H59" s="2">
        <v>2</v>
      </c>
      <c r="I59" s="2">
        <v>1250</v>
      </c>
      <c r="J59" s="2">
        <v>1330</v>
      </c>
      <c r="K59" s="7">
        <f t="shared" si="7"/>
        <v>2660</v>
      </c>
      <c r="L59" s="2"/>
      <c r="M59" s="2">
        <f t="shared" si="8"/>
        <v>0</v>
      </c>
      <c r="N59" s="2"/>
      <c r="O59" s="2">
        <f t="shared" si="9"/>
        <v>0</v>
      </c>
      <c r="P59" s="2">
        <v>2</v>
      </c>
      <c r="Q59" s="2">
        <f t="shared" si="10"/>
        <v>2660</v>
      </c>
      <c r="R59" s="2"/>
      <c r="S59" s="2">
        <f t="shared" si="11"/>
        <v>0</v>
      </c>
      <c r="T59" s="7">
        <f t="shared" si="12"/>
        <v>0</v>
      </c>
      <c r="U59" s="7">
        <f t="shared" si="13"/>
        <v>0</v>
      </c>
    </row>
    <row r="60" spans="1:21" x14ac:dyDescent="0.4">
      <c r="A60" s="19">
        <v>55</v>
      </c>
      <c r="B60" s="20" t="s">
        <v>50</v>
      </c>
      <c r="C60" s="19" t="s">
        <v>74</v>
      </c>
      <c r="D60" s="3">
        <v>5</v>
      </c>
      <c r="E60" s="3">
        <v>5</v>
      </c>
      <c r="F60" s="3">
        <v>5</v>
      </c>
      <c r="G60" s="2">
        <v>0</v>
      </c>
      <c r="H60" s="2">
        <v>10</v>
      </c>
      <c r="I60" s="2">
        <v>550</v>
      </c>
      <c r="J60" s="2">
        <v>580</v>
      </c>
      <c r="K60" s="7">
        <f t="shared" si="7"/>
        <v>5800</v>
      </c>
      <c r="L60" s="2">
        <v>10</v>
      </c>
      <c r="M60" s="2">
        <f t="shared" si="8"/>
        <v>5800</v>
      </c>
      <c r="N60" s="2"/>
      <c r="O60" s="2">
        <f t="shared" si="9"/>
        <v>0</v>
      </c>
      <c r="P60" s="2"/>
      <c r="Q60" s="2">
        <f t="shared" si="10"/>
        <v>0</v>
      </c>
      <c r="R60" s="2"/>
      <c r="S60" s="2">
        <f t="shared" si="11"/>
        <v>0</v>
      </c>
      <c r="T60" s="7">
        <f t="shared" si="12"/>
        <v>0</v>
      </c>
      <c r="U60" s="7">
        <f t="shared" si="13"/>
        <v>0</v>
      </c>
    </row>
    <row r="61" spans="1:21" x14ac:dyDescent="0.4">
      <c r="A61" s="19">
        <v>56</v>
      </c>
      <c r="B61" s="20" t="s">
        <v>51</v>
      </c>
      <c r="C61" s="19" t="s">
        <v>79</v>
      </c>
      <c r="D61" s="3">
        <v>6</v>
      </c>
      <c r="E61" s="3">
        <v>0</v>
      </c>
      <c r="F61" s="3">
        <v>0</v>
      </c>
      <c r="G61" s="2">
        <v>3</v>
      </c>
      <c r="H61" s="2">
        <v>6</v>
      </c>
      <c r="I61" s="2">
        <v>2000</v>
      </c>
      <c r="J61" s="2">
        <v>2100</v>
      </c>
      <c r="K61" s="7">
        <f t="shared" si="7"/>
        <v>12600</v>
      </c>
      <c r="L61" s="2"/>
      <c r="M61" s="2">
        <f t="shared" si="8"/>
        <v>0</v>
      </c>
      <c r="N61" s="2"/>
      <c r="O61" s="2">
        <f t="shared" si="9"/>
        <v>0</v>
      </c>
      <c r="P61" s="2">
        <v>6</v>
      </c>
      <c r="Q61" s="2">
        <f t="shared" si="10"/>
        <v>12600</v>
      </c>
      <c r="R61" s="2"/>
      <c r="S61" s="2">
        <f t="shared" si="11"/>
        <v>0</v>
      </c>
      <c r="T61" s="7">
        <f t="shared" si="12"/>
        <v>0</v>
      </c>
      <c r="U61" s="7">
        <f t="shared" si="13"/>
        <v>0</v>
      </c>
    </row>
    <row r="62" spans="1:21" x14ac:dyDescent="0.4">
      <c r="A62" s="19">
        <v>57</v>
      </c>
      <c r="B62" s="20" t="s">
        <v>52</v>
      </c>
      <c r="C62" s="19" t="s">
        <v>79</v>
      </c>
      <c r="D62" s="3">
        <v>0</v>
      </c>
      <c r="E62" s="3">
        <v>9</v>
      </c>
      <c r="F62" s="3">
        <v>15</v>
      </c>
      <c r="G62" s="2">
        <v>0</v>
      </c>
      <c r="H62" s="2">
        <v>50</v>
      </c>
      <c r="I62" s="2">
        <v>700</v>
      </c>
      <c r="J62" s="2">
        <v>750</v>
      </c>
      <c r="K62" s="7">
        <f t="shared" si="7"/>
        <v>37500</v>
      </c>
      <c r="L62" s="2">
        <v>25</v>
      </c>
      <c r="M62" s="2">
        <f t="shared" si="8"/>
        <v>18750</v>
      </c>
      <c r="N62" s="2"/>
      <c r="O62" s="2">
        <f t="shared" si="9"/>
        <v>0</v>
      </c>
      <c r="P62" s="2">
        <v>25</v>
      </c>
      <c r="Q62" s="2">
        <f t="shared" si="10"/>
        <v>18750</v>
      </c>
      <c r="R62" s="2"/>
      <c r="S62" s="2">
        <f t="shared" si="11"/>
        <v>0</v>
      </c>
      <c r="T62" s="7">
        <f t="shared" si="12"/>
        <v>0</v>
      </c>
      <c r="U62" s="7">
        <f t="shared" si="13"/>
        <v>0</v>
      </c>
    </row>
    <row r="63" spans="1:21" x14ac:dyDescent="0.4">
      <c r="A63" s="19">
        <v>58</v>
      </c>
      <c r="B63" s="20" t="s">
        <v>30</v>
      </c>
      <c r="C63" s="19" t="s">
        <v>76</v>
      </c>
      <c r="D63" s="3">
        <v>0</v>
      </c>
      <c r="E63" s="3">
        <v>20</v>
      </c>
      <c r="F63" s="3">
        <v>0</v>
      </c>
      <c r="G63" s="2">
        <v>20</v>
      </c>
      <c r="H63" s="2">
        <v>20</v>
      </c>
      <c r="I63" s="2">
        <v>35</v>
      </c>
      <c r="J63" s="2">
        <v>40</v>
      </c>
      <c r="K63" s="7">
        <f t="shared" si="7"/>
        <v>800</v>
      </c>
      <c r="L63" s="2"/>
      <c r="M63" s="2">
        <f t="shared" si="8"/>
        <v>0</v>
      </c>
      <c r="N63" s="2"/>
      <c r="O63" s="2">
        <f t="shared" si="9"/>
        <v>0</v>
      </c>
      <c r="P63" s="2">
        <v>20</v>
      </c>
      <c r="Q63" s="2">
        <f t="shared" si="10"/>
        <v>800</v>
      </c>
      <c r="R63" s="2"/>
      <c r="S63" s="2">
        <f t="shared" si="11"/>
        <v>0</v>
      </c>
      <c r="T63" s="7">
        <f t="shared" si="12"/>
        <v>0</v>
      </c>
      <c r="U63" s="7">
        <f t="shared" si="13"/>
        <v>0</v>
      </c>
    </row>
    <row r="64" spans="1:21" x14ac:dyDescent="0.4">
      <c r="A64" s="19">
        <v>59</v>
      </c>
      <c r="B64" s="20" t="s">
        <v>31</v>
      </c>
      <c r="C64" s="19" t="s">
        <v>76</v>
      </c>
      <c r="D64" s="3">
        <v>10</v>
      </c>
      <c r="E64" s="3">
        <v>0</v>
      </c>
      <c r="F64" s="3">
        <v>0</v>
      </c>
      <c r="G64" s="2">
        <v>20</v>
      </c>
      <c r="H64" s="2">
        <v>20</v>
      </c>
      <c r="I64" s="2">
        <v>35</v>
      </c>
      <c r="J64" s="2">
        <v>40</v>
      </c>
      <c r="K64" s="7">
        <f t="shared" si="7"/>
        <v>800</v>
      </c>
      <c r="L64" s="2"/>
      <c r="M64" s="2">
        <f t="shared" si="8"/>
        <v>0</v>
      </c>
      <c r="N64" s="2"/>
      <c r="O64" s="2">
        <f t="shared" si="9"/>
        <v>0</v>
      </c>
      <c r="P64" s="2">
        <v>20</v>
      </c>
      <c r="Q64" s="2">
        <f t="shared" si="10"/>
        <v>800</v>
      </c>
      <c r="R64" s="2"/>
      <c r="S64" s="2">
        <f t="shared" si="11"/>
        <v>0</v>
      </c>
      <c r="T64" s="7">
        <f t="shared" si="12"/>
        <v>0</v>
      </c>
      <c r="U64" s="7">
        <f t="shared" si="13"/>
        <v>0</v>
      </c>
    </row>
    <row r="65" spans="1:21" x14ac:dyDescent="0.4">
      <c r="A65" s="19">
        <v>60</v>
      </c>
      <c r="B65" s="20" t="s">
        <v>53</v>
      </c>
      <c r="C65" s="19" t="s">
        <v>74</v>
      </c>
      <c r="D65" s="3">
        <v>6</v>
      </c>
      <c r="E65" s="3">
        <v>0</v>
      </c>
      <c r="F65" s="3">
        <v>3</v>
      </c>
      <c r="G65" s="2">
        <v>3</v>
      </c>
      <c r="H65" s="2">
        <v>3</v>
      </c>
      <c r="I65" s="2">
        <v>220</v>
      </c>
      <c r="J65" s="2">
        <v>230</v>
      </c>
      <c r="K65" s="7">
        <f t="shared" si="7"/>
        <v>690</v>
      </c>
      <c r="L65" s="2"/>
      <c r="M65" s="2">
        <f t="shared" si="8"/>
        <v>0</v>
      </c>
      <c r="N65" s="2"/>
      <c r="O65" s="2">
        <f t="shared" si="9"/>
        <v>0</v>
      </c>
      <c r="P65" s="2">
        <v>3</v>
      </c>
      <c r="Q65" s="2">
        <f t="shared" si="10"/>
        <v>690</v>
      </c>
      <c r="R65" s="2"/>
      <c r="S65" s="2">
        <f t="shared" si="11"/>
        <v>0</v>
      </c>
      <c r="T65" s="7">
        <f t="shared" si="12"/>
        <v>0</v>
      </c>
      <c r="U65" s="7">
        <f t="shared" si="13"/>
        <v>0</v>
      </c>
    </row>
    <row r="66" spans="1:21" x14ac:dyDescent="0.4">
      <c r="A66" s="19">
        <v>61</v>
      </c>
      <c r="B66" s="20" t="s">
        <v>54</v>
      </c>
      <c r="C66" s="19" t="s">
        <v>74</v>
      </c>
      <c r="D66" s="3">
        <v>6</v>
      </c>
      <c r="E66" s="3">
        <v>0</v>
      </c>
      <c r="F66" s="3">
        <v>3</v>
      </c>
      <c r="G66" s="2">
        <v>3</v>
      </c>
      <c r="H66" s="2">
        <v>3</v>
      </c>
      <c r="I66" s="2">
        <v>220</v>
      </c>
      <c r="J66" s="2">
        <v>230</v>
      </c>
      <c r="K66" s="7">
        <f t="shared" si="7"/>
        <v>690</v>
      </c>
      <c r="L66" s="2"/>
      <c r="M66" s="2">
        <f t="shared" si="8"/>
        <v>0</v>
      </c>
      <c r="N66" s="2"/>
      <c r="O66" s="2">
        <f t="shared" si="9"/>
        <v>0</v>
      </c>
      <c r="P66" s="2">
        <v>3</v>
      </c>
      <c r="Q66" s="2">
        <f t="shared" si="10"/>
        <v>690</v>
      </c>
      <c r="R66" s="2"/>
      <c r="S66" s="2">
        <f t="shared" si="11"/>
        <v>0</v>
      </c>
      <c r="T66" s="7">
        <f t="shared" si="12"/>
        <v>0</v>
      </c>
      <c r="U66" s="7">
        <f t="shared" si="13"/>
        <v>0</v>
      </c>
    </row>
    <row r="67" spans="1:21" x14ac:dyDescent="0.4">
      <c r="A67" s="19">
        <v>62</v>
      </c>
      <c r="B67" s="20" t="s">
        <v>55</v>
      </c>
      <c r="C67" s="19" t="s">
        <v>74</v>
      </c>
      <c r="D67" s="3">
        <v>12</v>
      </c>
      <c r="E67" s="3">
        <v>2</v>
      </c>
      <c r="F67" s="3">
        <v>1</v>
      </c>
      <c r="G67" s="2">
        <v>9</v>
      </c>
      <c r="H67" s="2">
        <v>12</v>
      </c>
      <c r="I67" s="2">
        <v>350</v>
      </c>
      <c r="J67" s="2">
        <v>380</v>
      </c>
      <c r="K67" s="7">
        <f t="shared" si="7"/>
        <v>4560</v>
      </c>
      <c r="L67" s="2"/>
      <c r="M67" s="2">
        <f t="shared" si="8"/>
        <v>0</v>
      </c>
      <c r="N67" s="2"/>
      <c r="O67" s="2">
        <f t="shared" si="9"/>
        <v>0</v>
      </c>
      <c r="P67" s="2">
        <v>12</v>
      </c>
      <c r="Q67" s="2">
        <f t="shared" si="10"/>
        <v>4560</v>
      </c>
      <c r="R67" s="2"/>
      <c r="S67" s="2">
        <f t="shared" si="11"/>
        <v>0</v>
      </c>
      <c r="T67" s="7">
        <f t="shared" si="12"/>
        <v>0</v>
      </c>
      <c r="U67" s="7">
        <f t="shared" si="13"/>
        <v>0</v>
      </c>
    </row>
    <row r="68" spans="1:21" x14ac:dyDescent="0.4">
      <c r="A68" s="19">
        <v>63</v>
      </c>
      <c r="B68" s="20" t="s">
        <v>21</v>
      </c>
      <c r="C68" s="19" t="s">
        <v>75</v>
      </c>
      <c r="D68" s="3">
        <v>0</v>
      </c>
      <c r="E68" s="3">
        <v>0</v>
      </c>
      <c r="F68" s="3">
        <v>796</v>
      </c>
      <c r="G68" s="2">
        <v>924</v>
      </c>
      <c r="H68" s="2">
        <v>600</v>
      </c>
      <c r="I68" s="2">
        <v>250</v>
      </c>
      <c r="J68" s="2">
        <v>300</v>
      </c>
      <c r="K68" s="7">
        <f t="shared" si="7"/>
        <v>180000</v>
      </c>
      <c r="L68" s="2"/>
      <c r="M68" s="2">
        <f t="shared" si="8"/>
        <v>0</v>
      </c>
      <c r="N68" s="2">
        <v>300</v>
      </c>
      <c r="O68" s="2">
        <f t="shared" si="9"/>
        <v>90000</v>
      </c>
      <c r="P68" s="2"/>
      <c r="Q68" s="2">
        <f t="shared" si="10"/>
        <v>0</v>
      </c>
      <c r="R68" s="2">
        <v>300</v>
      </c>
      <c r="S68" s="2">
        <f t="shared" si="11"/>
        <v>90000</v>
      </c>
      <c r="T68" s="7">
        <f t="shared" si="12"/>
        <v>0</v>
      </c>
      <c r="U68" s="7">
        <f t="shared" si="13"/>
        <v>0</v>
      </c>
    </row>
    <row r="69" spans="1:21" x14ac:dyDescent="0.4">
      <c r="A69" s="19">
        <v>64</v>
      </c>
      <c r="B69" s="20" t="s">
        <v>56</v>
      </c>
      <c r="C69" s="19" t="s">
        <v>75</v>
      </c>
      <c r="D69" s="3">
        <v>0</v>
      </c>
      <c r="E69" s="3">
        <v>50</v>
      </c>
      <c r="F69" s="3">
        <v>100</v>
      </c>
      <c r="G69" s="2">
        <v>0</v>
      </c>
      <c r="H69" s="2">
        <v>150</v>
      </c>
      <c r="I69" s="2">
        <v>60</v>
      </c>
      <c r="J69" s="2">
        <v>70</v>
      </c>
      <c r="K69" s="7">
        <f t="shared" si="7"/>
        <v>10500</v>
      </c>
      <c r="L69" s="2">
        <v>70</v>
      </c>
      <c r="M69" s="2">
        <f t="shared" si="8"/>
        <v>4900</v>
      </c>
      <c r="N69" s="2"/>
      <c r="O69" s="2">
        <f t="shared" si="9"/>
        <v>0</v>
      </c>
      <c r="P69" s="2">
        <v>80</v>
      </c>
      <c r="Q69" s="2">
        <f t="shared" si="10"/>
        <v>5600</v>
      </c>
      <c r="R69" s="2"/>
      <c r="S69" s="2">
        <f t="shared" si="11"/>
        <v>0</v>
      </c>
      <c r="T69" s="7">
        <f t="shared" si="12"/>
        <v>0</v>
      </c>
      <c r="U69" s="7">
        <f t="shared" si="13"/>
        <v>0</v>
      </c>
    </row>
    <row r="70" spans="1:21" x14ac:dyDescent="0.4">
      <c r="A70" s="19">
        <v>65</v>
      </c>
      <c r="B70" s="20" t="s">
        <v>57</v>
      </c>
      <c r="C70" s="19" t="s">
        <v>75</v>
      </c>
      <c r="D70" s="3">
        <v>0</v>
      </c>
      <c r="E70" s="3">
        <v>50</v>
      </c>
      <c r="F70" s="3">
        <v>100</v>
      </c>
      <c r="G70" s="2">
        <v>0</v>
      </c>
      <c r="H70" s="2">
        <v>150</v>
      </c>
      <c r="I70" s="2">
        <v>60</v>
      </c>
      <c r="J70" s="2">
        <v>70</v>
      </c>
      <c r="K70" s="7">
        <f t="shared" ref="K70:K101" si="14">H70*J70</f>
        <v>10500</v>
      </c>
      <c r="L70" s="2">
        <v>70</v>
      </c>
      <c r="M70" s="2">
        <f t="shared" ref="M70:M101" si="15">L70*J70</f>
        <v>4900</v>
      </c>
      <c r="N70" s="2"/>
      <c r="O70" s="2">
        <f t="shared" ref="O70:O101" si="16">N70*J70</f>
        <v>0</v>
      </c>
      <c r="P70" s="2">
        <v>80</v>
      </c>
      <c r="Q70" s="2">
        <f t="shared" ref="Q70:Q101" si="17">P70*J70</f>
        <v>5600</v>
      </c>
      <c r="R70" s="2"/>
      <c r="S70" s="2">
        <f t="shared" ref="S70:S101" si="18">R70*J70</f>
        <v>0</v>
      </c>
      <c r="T70" s="7">
        <f t="shared" ref="T70:T101" si="19">H70-L70-N70-P70-R70</f>
        <v>0</v>
      </c>
      <c r="U70" s="7">
        <f t="shared" ref="U70:U101" si="20">K70-M70-O70-Q70-S70</f>
        <v>0</v>
      </c>
    </row>
    <row r="71" spans="1:21" x14ac:dyDescent="0.4">
      <c r="A71" s="19">
        <v>66</v>
      </c>
      <c r="B71" s="20" t="s">
        <v>58</v>
      </c>
      <c r="C71" s="19" t="s">
        <v>75</v>
      </c>
      <c r="D71" s="3">
        <v>1</v>
      </c>
      <c r="E71" s="3">
        <v>4</v>
      </c>
      <c r="F71" s="3">
        <v>0</v>
      </c>
      <c r="G71" s="2">
        <v>0</v>
      </c>
      <c r="H71" s="2">
        <v>3</v>
      </c>
      <c r="I71" s="2">
        <v>1900</v>
      </c>
      <c r="J71" s="2">
        <v>2000</v>
      </c>
      <c r="K71" s="7">
        <f t="shared" si="14"/>
        <v>6000</v>
      </c>
      <c r="L71" s="2"/>
      <c r="M71" s="2">
        <f t="shared" si="15"/>
        <v>0</v>
      </c>
      <c r="N71" s="2"/>
      <c r="O71" s="2">
        <f t="shared" si="16"/>
        <v>0</v>
      </c>
      <c r="P71" s="2"/>
      <c r="Q71" s="2">
        <f t="shared" si="17"/>
        <v>0</v>
      </c>
      <c r="R71" s="2">
        <v>3</v>
      </c>
      <c r="S71" s="2">
        <f t="shared" si="18"/>
        <v>6000</v>
      </c>
      <c r="T71" s="7">
        <f t="shared" si="19"/>
        <v>0</v>
      </c>
      <c r="U71" s="7">
        <f t="shared" si="20"/>
        <v>0</v>
      </c>
    </row>
    <row r="72" spans="1:21" x14ac:dyDescent="0.4">
      <c r="A72" s="19">
        <v>67</v>
      </c>
      <c r="B72" s="20" t="s">
        <v>59</v>
      </c>
      <c r="C72" s="19" t="s">
        <v>75</v>
      </c>
      <c r="D72" s="3">
        <v>100</v>
      </c>
      <c r="E72" s="3">
        <v>30</v>
      </c>
      <c r="F72" s="3">
        <v>70</v>
      </c>
      <c r="G72" s="2">
        <v>0</v>
      </c>
      <c r="H72" s="2">
        <v>120</v>
      </c>
      <c r="I72" s="2">
        <v>650</v>
      </c>
      <c r="J72" s="2">
        <v>700</v>
      </c>
      <c r="K72" s="7">
        <f t="shared" si="14"/>
        <v>84000</v>
      </c>
      <c r="L72" s="2">
        <v>60</v>
      </c>
      <c r="M72" s="2">
        <f t="shared" si="15"/>
        <v>42000</v>
      </c>
      <c r="N72" s="2"/>
      <c r="O72" s="2">
        <f t="shared" si="16"/>
        <v>0</v>
      </c>
      <c r="P72" s="2">
        <v>60</v>
      </c>
      <c r="Q72" s="2">
        <f t="shared" si="17"/>
        <v>42000</v>
      </c>
      <c r="R72" s="2"/>
      <c r="S72" s="2">
        <f t="shared" si="18"/>
        <v>0</v>
      </c>
      <c r="T72" s="7">
        <f t="shared" si="19"/>
        <v>0</v>
      </c>
      <c r="U72" s="7">
        <f t="shared" si="20"/>
        <v>0</v>
      </c>
    </row>
    <row r="73" spans="1:21" x14ac:dyDescent="0.4">
      <c r="A73" s="19">
        <v>68</v>
      </c>
      <c r="B73" s="20" t="s">
        <v>60</v>
      </c>
      <c r="C73" s="19" t="s">
        <v>75</v>
      </c>
      <c r="D73" s="3">
        <v>0</v>
      </c>
      <c r="E73" s="3">
        <v>0</v>
      </c>
      <c r="F73" s="3">
        <v>3</v>
      </c>
      <c r="G73" s="2">
        <v>0</v>
      </c>
      <c r="H73" s="2">
        <v>3</v>
      </c>
      <c r="I73" s="2">
        <v>9500</v>
      </c>
      <c r="J73" s="2">
        <v>1000</v>
      </c>
      <c r="K73" s="7">
        <f t="shared" si="14"/>
        <v>3000</v>
      </c>
      <c r="L73" s="2"/>
      <c r="M73" s="2">
        <f t="shared" si="15"/>
        <v>0</v>
      </c>
      <c r="N73" s="2"/>
      <c r="O73" s="2">
        <f t="shared" si="16"/>
        <v>0</v>
      </c>
      <c r="P73" s="2"/>
      <c r="Q73" s="2">
        <f t="shared" si="17"/>
        <v>0</v>
      </c>
      <c r="R73" s="2">
        <v>3</v>
      </c>
      <c r="S73" s="2">
        <f t="shared" si="18"/>
        <v>3000</v>
      </c>
      <c r="T73" s="7">
        <f t="shared" si="19"/>
        <v>0</v>
      </c>
      <c r="U73" s="7">
        <f t="shared" si="20"/>
        <v>0</v>
      </c>
    </row>
    <row r="74" spans="1:21" x14ac:dyDescent="0.4">
      <c r="A74" s="19">
        <v>69</v>
      </c>
      <c r="B74" s="20" t="s">
        <v>62</v>
      </c>
      <c r="C74" s="19" t="s">
        <v>81</v>
      </c>
      <c r="D74" s="3">
        <v>7</v>
      </c>
      <c r="E74" s="3">
        <v>2</v>
      </c>
      <c r="F74" s="3">
        <v>4</v>
      </c>
      <c r="G74" s="2">
        <v>2</v>
      </c>
      <c r="H74" s="2">
        <v>5</v>
      </c>
      <c r="I74" s="2">
        <v>2100</v>
      </c>
      <c r="J74" s="2">
        <v>2200</v>
      </c>
      <c r="K74" s="7">
        <f t="shared" si="14"/>
        <v>11000</v>
      </c>
      <c r="L74" s="2"/>
      <c r="M74" s="2">
        <f t="shared" si="15"/>
        <v>0</v>
      </c>
      <c r="N74" s="2"/>
      <c r="O74" s="2">
        <f t="shared" si="16"/>
        <v>0</v>
      </c>
      <c r="P74" s="2">
        <v>5</v>
      </c>
      <c r="Q74" s="2">
        <f t="shared" si="17"/>
        <v>11000</v>
      </c>
      <c r="R74" s="2"/>
      <c r="S74" s="2">
        <f t="shared" si="18"/>
        <v>0</v>
      </c>
      <c r="T74" s="7">
        <f t="shared" si="19"/>
        <v>0</v>
      </c>
      <c r="U74" s="7">
        <f t="shared" si="20"/>
        <v>0</v>
      </c>
    </row>
    <row r="75" spans="1:21" x14ac:dyDescent="0.4">
      <c r="A75" s="19">
        <v>70</v>
      </c>
      <c r="B75" s="20" t="s">
        <v>61</v>
      </c>
      <c r="C75" s="19" t="s">
        <v>81</v>
      </c>
      <c r="D75" s="3">
        <v>1</v>
      </c>
      <c r="E75" s="3">
        <v>1</v>
      </c>
      <c r="F75" s="3">
        <v>2</v>
      </c>
      <c r="G75" s="2">
        <v>3</v>
      </c>
      <c r="H75" s="2">
        <v>6</v>
      </c>
      <c r="I75" s="2">
        <v>1750</v>
      </c>
      <c r="J75" s="2">
        <v>1850</v>
      </c>
      <c r="K75" s="7">
        <f t="shared" si="14"/>
        <v>11100</v>
      </c>
      <c r="L75" s="2"/>
      <c r="M75" s="2">
        <f t="shared" si="15"/>
        <v>0</v>
      </c>
      <c r="N75" s="2"/>
      <c r="O75" s="2">
        <f t="shared" si="16"/>
        <v>0</v>
      </c>
      <c r="P75" s="2">
        <v>6</v>
      </c>
      <c r="Q75" s="2">
        <f t="shared" si="17"/>
        <v>11100</v>
      </c>
      <c r="R75" s="2"/>
      <c r="S75" s="2">
        <f t="shared" si="18"/>
        <v>0</v>
      </c>
      <c r="T75" s="7">
        <f t="shared" si="19"/>
        <v>0</v>
      </c>
      <c r="U75" s="7">
        <f t="shared" si="20"/>
        <v>0</v>
      </c>
    </row>
    <row r="76" spans="1:21" x14ac:dyDescent="0.4">
      <c r="A76" s="19">
        <v>71</v>
      </c>
      <c r="B76" s="20" t="s">
        <v>63</v>
      </c>
      <c r="C76" s="19" t="s">
        <v>81</v>
      </c>
      <c r="D76" s="3">
        <v>20</v>
      </c>
      <c r="E76" s="3">
        <v>12</v>
      </c>
      <c r="F76" s="3">
        <v>11</v>
      </c>
      <c r="G76" s="2">
        <v>26</v>
      </c>
      <c r="H76" s="2">
        <v>15</v>
      </c>
      <c r="I76" s="2">
        <v>340</v>
      </c>
      <c r="J76" s="2">
        <v>360</v>
      </c>
      <c r="K76" s="7">
        <f t="shared" si="14"/>
        <v>5400</v>
      </c>
      <c r="L76" s="2"/>
      <c r="M76" s="2">
        <f t="shared" si="15"/>
        <v>0</v>
      </c>
      <c r="N76" s="2"/>
      <c r="O76" s="2">
        <f t="shared" si="16"/>
        <v>0</v>
      </c>
      <c r="P76" s="2">
        <v>15</v>
      </c>
      <c r="Q76" s="2">
        <f t="shared" si="17"/>
        <v>5400</v>
      </c>
      <c r="R76" s="2"/>
      <c r="S76" s="2">
        <f t="shared" si="18"/>
        <v>0</v>
      </c>
      <c r="T76" s="7">
        <f t="shared" si="19"/>
        <v>0</v>
      </c>
      <c r="U76" s="7">
        <f t="shared" si="20"/>
        <v>0</v>
      </c>
    </row>
    <row r="77" spans="1:21" x14ac:dyDescent="0.4">
      <c r="A77" s="19">
        <v>72</v>
      </c>
      <c r="B77" s="20" t="s">
        <v>64</v>
      </c>
      <c r="C77" s="19" t="s">
        <v>81</v>
      </c>
      <c r="D77" s="3">
        <v>29</v>
      </c>
      <c r="E77" s="3">
        <v>18</v>
      </c>
      <c r="F77" s="3">
        <v>16</v>
      </c>
      <c r="G77" s="2">
        <v>27</v>
      </c>
      <c r="H77" s="2">
        <v>13</v>
      </c>
      <c r="I77" s="2">
        <v>850</v>
      </c>
      <c r="J77" s="2">
        <v>900</v>
      </c>
      <c r="K77" s="7">
        <f t="shared" si="14"/>
        <v>11700</v>
      </c>
      <c r="L77" s="2"/>
      <c r="M77" s="2">
        <f t="shared" si="15"/>
        <v>0</v>
      </c>
      <c r="N77" s="2"/>
      <c r="O77" s="2">
        <f t="shared" si="16"/>
        <v>0</v>
      </c>
      <c r="P77" s="2">
        <v>13</v>
      </c>
      <c r="Q77" s="2">
        <f t="shared" si="17"/>
        <v>11700</v>
      </c>
      <c r="R77" s="2"/>
      <c r="S77" s="2">
        <f t="shared" si="18"/>
        <v>0</v>
      </c>
      <c r="T77" s="7">
        <f t="shared" si="19"/>
        <v>0</v>
      </c>
      <c r="U77" s="7">
        <f t="shared" si="20"/>
        <v>0</v>
      </c>
    </row>
    <row r="78" spans="1:21" x14ac:dyDescent="0.4">
      <c r="A78" s="19">
        <v>73</v>
      </c>
      <c r="B78" s="20" t="s">
        <v>65</v>
      </c>
      <c r="C78" s="19" t="s">
        <v>81</v>
      </c>
      <c r="D78" s="3">
        <v>32</v>
      </c>
      <c r="E78" s="3">
        <v>19</v>
      </c>
      <c r="F78" s="3">
        <v>26</v>
      </c>
      <c r="G78" s="2">
        <v>26</v>
      </c>
      <c r="H78" s="2">
        <v>15</v>
      </c>
      <c r="I78" s="2">
        <v>700</v>
      </c>
      <c r="J78" s="2">
        <v>740</v>
      </c>
      <c r="K78" s="7">
        <f t="shared" si="14"/>
        <v>11100</v>
      </c>
      <c r="L78" s="2"/>
      <c r="M78" s="2">
        <f t="shared" si="15"/>
        <v>0</v>
      </c>
      <c r="N78" s="2"/>
      <c r="O78" s="2">
        <f t="shared" si="16"/>
        <v>0</v>
      </c>
      <c r="P78" s="2">
        <v>15</v>
      </c>
      <c r="Q78" s="2">
        <f t="shared" si="17"/>
        <v>11100</v>
      </c>
      <c r="R78" s="2"/>
      <c r="S78" s="2">
        <f t="shared" si="18"/>
        <v>0</v>
      </c>
      <c r="T78" s="7">
        <f t="shared" si="19"/>
        <v>0</v>
      </c>
      <c r="U78" s="7">
        <f t="shared" si="20"/>
        <v>0</v>
      </c>
    </row>
    <row r="79" spans="1:21" x14ac:dyDescent="0.4">
      <c r="A79" s="19">
        <v>74</v>
      </c>
      <c r="B79" s="20" t="s">
        <v>66</v>
      </c>
      <c r="C79" s="19" t="s">
        <v>81</v>
      </c>
      <c r="D79" s="3">
        <v>19</v>
      </c>
      <c r="E79" s="3">
        <v>20</v>
      </c>
      <c r="F79" s="3">
        <v>17</v>
      </c>
      <c r="G79" s="2">
        <v>0</v>
      </c>
      <c r="H79" s="2">
        <v>15</v>
      </c>
      <c r="I79" s="2">
        <v>930</v>
      </c>
      <c r="J79" s="2">
        <v>980</v>
      </c>
      <c r="K79" s="7">
        <f t="shared" si="14"/>
        <v>14700</v>
      </c>
      <c r="L79" s="2">
        <v>15</v>
      </c>
      <c r="M79" s="2">
        <f t="shared" si="15"/>
        <v>14700</v>
      </c>
      <c r="N79" s="2"/>
      <c r="O79" s="2">
        <f t="shared" si="16"/>
        <v>0</v>
      </c>
      <c r="P79" s="2"/>
      <c r="Q79" s="2">
        <f t="shared" si="17"/>
        <v>0</v>
      </c>
      <c r="R79" s="2"/>
      <c r="S79" s="2">
        <f t="shared" si="18"/>
        <v>0</v>
      </c>
      <c r="T79" s="7">
        <f t="shared" si="19"/>
        <v>0</v>
      </c>
      <c r="U79" s="7">
        <f t="shared" si="20"/>
        <v>0</v>
      </c>
    </row>
    <row r="80" spans="1:21" x14ac:dyDescent="0.4">
      <c r="A80" s="19">
        <v>75</v>
      </c>
      <c r="B80" s="20" t="s">
        <v>67</v>
      </c>
      <c r="C80" s="19" t="s">
        <v>81</v>
      </c>
      <c r="D80" s="3">
        <v>6</v>
      </c>
      <c r="E80" s="3">
        <v>3</v>
      </c>
      <c r="F80" s="3">
        <v>9</v>
      </c>
      <c r="G80" s="2">
        <v>1</v>
      </c>
      <c r="H80" s="2">
        <v>6</v>
      </c>
      <c r="I80" s="2">
        <v>1900</v>
      </c>
      <c r="J80" s="2">
        <v>2000</v>
      </c>
      <c r="K80" s="7">
        <f t="shared" si="14"/>
        <v>12000</v>
      </c>
      <c r="L80" s="2">
        <v>6</v>
      </c>
      <c r="M80" s="2">
        <f t="shared" si="15"/>
        <v>12000</v>
      </c>
      <c r="N80" s="2"/>
      <c r="O80" s="2">
        <f t="shared" si="16"/>
        <v>0</v>
      </c>
      <c r="P80" s="2"/>
      <c r="Q80" s="2">
        <f t="shared" si="17"/>
        <v>0</v>
      </c>
      <c r="R80" s="2"/>
      <c r="S80" s="2">
        <f t="shared" si="18"/>
        <v>0</v>
      </c>
      <c r="T80" s="7">
        <f t="shared" si="19"/>
        <v>0</v>
      </c>
      <c r="U80" s="7">
        <f t="shared" si="20"/>
        <v>0</v>
      </c>
    </row>
    <row r="81" spans="1:21" x14ac:dyDescent="0.4">
      <c r="A81" s="19">
        <v>76</v>
      </c>
      <c r="B81" s="20" t="s">
        <v>123</v>
      </c>
      <c r="C81" s="19" t="s">
        <v>74</v>
      </c>
      <c r="D81" s="3">
        <v>0</v>
      </c>
      <c r="E81" s="3">
        <v>0</v>
      </c>
      <c r="F81" s="3">
        <v>0</v>
      </c>
      <c r="G81" s="2">
        <v>0</v>
      </c>
      <c r="H81" s="2">
        <v>10</v>
      </c>
      <c r="I81" s="2">
        <v>600</v>
      </c>
      <c r="J81" s="2">
        <v>600</v>
      </c>
      <c r="K81" s="7">
        <f t="shared" si="14"/>
        <v>6000</v>
      </c>
      <c r="L81" s="2">
        <v>10</v>
      </c>
      <c r="M81" s="2">
        <f t="shared" si="15"/>
        <v>6000</v>
      </c>
      <c r="N81" s="2"/>
      <c r="O81" s="2">
        <f t="shared" si="16"/>
        <v>0</v>
      </c>
      <c r="P81" s="2"/>
      <c r="Q81" s="2">
        <f t="shared" si="17"/>
        <v>0</v>
      </c>
      <c r="R81" s="2"/>
      <c r="S81" s="2">
        <f t="shared" si="18"/>
        <v>0</v>
      </c>
      <c r="T81" s="7">
        <f t="shared" si="19"/>
        <v>0</v>
      </c>
      <c r="U81" s="7">
        <f t="shared" si="20"/>
        <v>0</v>
      </c>
    </row>
    <row r="82" spans="1:21" x14ac:dyDescent="0.4">
      <c r="A82" s="19">
        <v>77</v>
      </c>
      <c r="B82" s="20" t="s">
        <v>68</v>
      </c>
      <c r="C82" s="19" t="s">
        <v>80</v>
      </c>
      <c r="D82" s="3">
        <v>3</v>
      </c>
      <c r="E82" s="3">
        <v>12</v>
      </c>
      <c r="F82" s="3">
        <v>11</v>
      </c>
      <c r="G82" s="2">
        <v>3</v>
      </c>
      <c r="H82" s="2">
        <v>12</v>
      </c>
      <c r="I82" s="2">
        <v>625</v>
      </c>
      <c r="J82" s="2">
        <v>660</v>
      </c>
      <c r="K82" s="7">
        <f t="shared" si="14"/>
        <v>7920</v>
      </c>
      <c r="L82" s="2"/>
      <c r="M82" s="2">
        <f t="shared" si="15"/>
        <v>0</v>
      </c>
      <c r="N82" s="2"/>
      <c r="O82" s="2">
        <f t="shared" si="16"/>
        <v>0</v>
      </c>
      <c r="P82" s="2">
        <v>12</v>
      </c>
      <c r="Q82" s="2">
        <f t="shared" si="17"/>
        <v>7920</v>
      </c>
      <c r="R82" s="2"/>
      <c r="S82" s="2">
        <f t="shared" si="18"/>
        <v>0</v>
      </c>
      <c r="T82" s="7">
        <f t="shared" si="19"/>
        <v>0</v>
      </c>
      <c r="U82" s="7">
        <f t="shared" si="20"/>
        <v>0</v>
      </c>
    </row>
    <row r="83" spans="1:21" x14ac:dyDescent="0.4">
      <c r="A83" s="19">
        <v>78</v>
      </c>
      <c r="B83" s="20" t="s">
        <v>128</v>
      </c>
      <c r="C83" s="19" t="s">
        <v>79</v>
      </c>
      <c r="D83" s="3">
        <v>0</v>
      </c>
      <c r="E83" s="3">
        <v>100</v>
      </c>
      <c r="F83" s="3">
        <v>0</v>
      </c>
      <c r="G83" s="2">
        <v>0</v>
      </c>
      <c r="H83" s="2">
        <v>100</v>
      </c>
      <c r="I83" s="2">
        <v>65</v>
      </c>
      <c r="J83" s="2">
        <v>80</v>
      </c>
      <c r="K83" s="7">
        <f t="shared" si="14"/>
        <v>8000</v>
      </c>
      <c r="L83" s="2">
        <v>100</v>
      </c>
      <c r="M83" s="2">
        <f t="shared" si="15"/>
        <v>8000</v>
      </c>
      <c r="N83" s="2"/>
      <c r="O83" s="2">
        <f t="shared" si="16"/>
        <v>0</v>
      </c>
      <c r="P83" s="2"/>
      <c r="Q83" s="2">
        <f t="shared" si="17"/>
        <v>0</v>
      </c>
      <c r="R83" s="2"/>
      <c r="S83" s="2">
        <f t="shared" si="18"/>
        <v>0</v>
      </c>
      <c r="T83" s="7">
        <f t="shared" si="19"/>
        <v>0</v>
      </c>
      <c r="U83" s="7">
        <f t="shared" si="20"/>
        <v>0</v>
      </c>
    </row>
    <row r="84" spans="1:21" x14ac:dyDescent="0.4">
      <c r="A84" s="19">
        <v>79</v>
      </c>
      <c r="B84" s="20" t="s">
        <v>129</v>
      </c>
      <c r="C84" s="19" t="s">
        <v>79</v>
      </c>
      <c r="D84" s="3">
        <v>0</v>
      </c>
      <c r="E84" s="3">
        <v>0</v>
      </c>
      <c r="F84" s="3">
        <v>0</v>
      </c>
      <c r="G84" s="2">
        <v>0</v>
      </c>
      <c r="H84" s="2">
        <v>15</v>
      </c>
      <c r="I84" s="2">
        <v>85</v>
      </c>
      <c r="J84" s="2">
        <v>100</v>
      </c>
      <c r="K84" s="7">
        <f t="shared" si="14"/>
        <v>1500</v>
      </c>
      <c r="L84" s="2">
        <v>15</v>
      </c>
      <c r="M84" s="2">
        <f t="shared" si="15"/>
        <v>1500</v>
      </c>
      <c r="N84" s="2"/>
      <c r="O84" s="2">
        <f t="shared" si="16"/>
        <v>0</v>
      </c>
      <c r="P84" s="2"/>
      <c r="Q84" s="2">
        <f t="shared" si="17"/>
        <v>0</v>
      </c>
      <c r="R84" s="2"/>
      <c r="S84" s="2">
        <f t="shared" si="18"/>
        <v>0</v>
      </c>
      <c r="T84" s="7">
        <f t="shared" si="19"/>
        <v>0</v>
      </c>
      <c r="U84" s="7">
        <f t="shared" si="20"/>
        <v>0</v>
      </c>
    </row>
    <row r="85" spans="1:21" x14ac:dyDescent="0.4">
      <c r="A85" s="19">
        <v>80</v>
      </c>
      <c r="B85" s="20" t="s">
        <v>130</v>
      </c>
      <c r="C85" s="19" t="s">
        <v>79</v>
      </c>
      <c r="D85" s="3">
        <v>0</v>
      </c>
      <c r="E85" s="3">
        <v>0</v>
      </c>
      <c r="F85" s="3">
        <v>0</v>
      </c>
      <c r="G85" s="2">
        <v>0</v>
      </c>
      <c r="H85" s="2">
        <v>15</v>
      </c>
      <c r="I85" s="2">
        <v>100</v>
      </c>
      <c r="J85" s="2">
        <v>120</v>
      </c>
      <c r="K85" s="7">
        <f t="shared" si="14"/>
        <v>1800</v>
      </c>
      <c r="L85" s="2">
        <v>15</v>
      </c>
      <c r="M85" s="2">
        <f t="shared" si="15"/>
        <v>1800</v>
      </c>
      <c r="N85" s="2"/>
      <c r="O85" s="2">
        <f t="shared" si="16"/>
        <v>0</v>
      </c>
      <c r="P85" s="2"/>
      <c r="Q85" s="2">
        <f t="shared" si="17"/>
        <v>0</v>
      </c>
      <c r="R85" s="2"/>
      <c r="S85" s="2">
        <f t="shared" si="18"/>
        <v>0</v>
      </c>
      <c r="T85" s="7">
        <f t="shared" si="19"/>
        <v>0</v>
      </c>
      <c r="U85" s="7">
        <f t="shared" si="20"/>
        <v>0</v>
      </c>
    </row>
    <row r="86" spans="1:21" x14ac:dyDescent="0.4">
      <c r="A86" s="19">
        <v>81</v>
      </c>
      <c r="B86" s="20" t="s">
        <v>69</v>
      </c>
      <c r="C86" s="19" t="s">
        <v>79</v>
      </c>
      <c r="D86" s="3">
        <v>565</v>
      </c>
      <c r="E86" s="3">
        <v>507</v>
      </c>
      <c r="F86" s="3">
        <v>514</v>
      </c>
      <c r="G86" s="2">
        <v>168</v>
      </c>
      <c r="H86" s="2">
        <v>500</v>
      </c>
      <c r="I86" s="2">
        <v>42</v>
      </c>
      <c r="J86" s="2">
        <v>45</v>
      </c>
      <c r="K86" s="7">
        <f t="shared" si="14"/>
        <v>22500</v>
      </c>
      <c r="L86" s="2">
        <v>300</v>
      </c>
      <c r="M86" s="2">
        <f t="shared" si="15"/>
        <v>13500</v>
      </c>
      <c r="N86" s="2"/>
      <c r="O86" s="2">
        <f t="shared" si="16"/>
        <v>0</v>
      </c>
      <c r="P86" s="2">
        <v>200</v>
      </c>
      <c r="Q86" s="2">
        <f t="shared" si="17"/>
        <v>9000</v>
      </c>
      <c r="R86" s="2"/>
      <c r="S86" s="2">
        <f t="shared" si="18"/>
        <v>0</v>
      </c>
      <c r="T86" s="7">
        <f t="shared" si="19"/>
        <v>0</v>
      </c>
      <c r="U86" s="7">
        <f t="shared" si="20"/>
        <v>0</v>
      </c>
    </row>
    <row r="87" spans="1:21" x14ac:dyDescent="0.4">
      <c r="A87" s="19">
        <v>82</v>
      </c>
      <c r="B87" s="20" t="s">
        <v>22</v>
      </c>
      <c r="C87" s="19" t="s">
        <v>79</v>
      </c>
      <c r="D87" s="3">
        <v>0</v>
      </c>
      <c r="E87" s="3">
        <v>0</v>
      </c>
      <c r="F87" s="3">
        <v>4</v>
      </c>
      <c r="G87" s="2">
        <v>2</v>
      </c>
      <c r="H87" s="2">
        <v>10</v>
      </c>
      <c r="I87" s="2">
        <v>390</v>
      </c>
      <c r="J87" s="2">
        <v>420</v>
      </c>
      <c r="K87" s="7">
        <f t="shared" si="14"/>
        <v>4200</v>
      </c>
      <c r="L87" s="2"/>
      <c r="M87" s="2">
        <f t="shared" si="15"/>
        <v>0</v>
      </c>
      <c r="N87" s="2"/>
      <c r="O87" s="2">
        <f t="shared" si="16"/>
        <v>0</v>
      </c>
      <c r="P87" s="2">
        <v>10</v>
      </c>
      <c r="Q87" s="2">
        <f t="shared" si="17"/>
        <v>4200</v>
      </c>
      <c r="R87" s="2"/>
      <c r="S87" s="2">
        <f t="shared" si="18"/>
        <v>0</v>
      </c>
      <c r="T87" s="7">
        <f t="shared" si="19"/>
        <v>0</v>
      </c>
      <c r="U87" s="7">
        <f t="shared" si="20"/>
        <v>0</v>
      </c>
    </row>
    <row r="88" spans="1:21" x14ac:dyDescent="0.4">
      <c r="A88" s="19">
        <v>83</v>
      </c>
      <c r="B88" s="20" t="s">
        <v>70</v>
      </c>
      <c r="C88" s="19" t="s">
        <v>79</v>
      </c>
      <c r="D88" s="3">
        <v>500</v>
      </c>
      <c r="E88" s="3">
        <v>300</v>
      </c>
      <c r="F88" s="3">
        <v>400</v>
      </c>
      <c r="G88" s="2">
        <v>200</v>
      </c>
      <c r="H88" s="2">
        <v>400</v>
      </c>
      <c r="I88" s="2">
        <v>65</v>
      </c>
      <c r="J88" s="2">
        <v>70</v>
      </c>
      <c r="K88" s="7">
        <f t="shared" si="14"/>
        <v>28000</v>
      </c>
      <c r="L88" s="2"/>
      <c r="M88" s="2">
        <f t="shared" si="15"/>
        <v>0</v>
      </c>
      <c r="N88" s="2">
        <v>200</v>
      </c>
      <c r="O88" s="2">
        <f t="shared" si="16"/>
        <v>14000</v>
      </c>
      <c r="P88" s="2"/>
      <c r="Q88" s="2">
        <f t="shared" si="17"/>
        <v>0</v>
      </c>
      <c r="R88" s="2">
        <v>200</v>
      </c>
      <c r="S88" s="2">
        <f t="shared" si="18"/>
        <v>14000</v>
      </c>
      <c r="T88" s="7">
        <f t="shared" si="19"/>
        <v>0</v>
      </c>
      <c r="U88" s="7">
        <f t="shared" si="20"/>
        <v>0</v>
      </c>
    </row>
    <row r="89" spans="1:21" x14ac:dyDescent="0.4">
      <c r="A89" s="19">
        <v>84</v>
      </c>
      <c r="B89" s="20" t="s">
        <v>136</v>
      </c>
      <c r="C89" s="19" t="s">
        <v>80</v>
      </c>
      <c r="D89" s="10">
        <v>12</v>
      </c>
      <c r="E89" s="10">
        <v>12</v>
      </c>
      <c r="F89" s="10">
        <v>40</v>
      </c>
      <c r="G89" s="25">
        <v>2</v>
      </c>
      <c r="H89" s="21">
        <v>120</v>
      </c>
      <c r="I89" s="10">
        <v>465</v>
      </c>
      <c r="J89" s="10">
        <v>465</v>
      </c>
      <c r="K89" s="7">
        <f t="shared" si="14"/>
        <v>55800</v>
      </c>
      <c r="L89" s="2">
        <v>30</v>
      </c>
      <c r="M89" s="2">
        <f t="shared" si="15"/>
        <v>13950</v>
      </c>
      <c r="N89" s="2">
        <v>30</v>
      </c>
      <c r="O89" s="2">
        <f t="shared" si="16"/>
        <v>13950</v>
      </c>
      <c r="P89" s="2">
        <v>30</v>
      </c>
      <c r="Q89" s="2">
        <f t="shared" si="17"/>
        <v>13950</v>
      </c>
      <c r="R89" s="2">
        <v>30</v>
      </c>
      <c r="S89" s="2">
        <f t="shared" si="18"/>
        <v>13950</v>
      </c>
      <c r="T89" s="7">
        <f t="shared" si="19"/>
        <v>0</v>
      </c>
      <c r="U89" s="7">
        <f t="shared" si="20"/>
        <v>0</v>
      </c>
    </row>
    <row r="90" spans="1:21" x14ac:dyDescent="0.4">
      <c r="A90" s="19">
        <v>85</v>
      </c>
      <c r="B90" s="20" t="s">
        <v>15</v>
      </c>
      <c r="C90" s="19" t="s">
        <v>74</v>
      </c>
      <c r="D90" s="3">
        <v>20</v>
      </c>
      <c r="E90" s="3">
        <v>0</v>
      </c>
      <c r="F90" s="3">
        <v>19</v>
      </c>
      <c r="G90" s="2">
        <v>10</v>
      </c>
      <c r="H90" s="2">
        <v>12</v>
      </c>
      <c r="I90" s="2">
        <v>600</v>
      </c>
      <c r="J90" s="2">
        <v>630</v>
      </c>
      <c r="K90" s="7">
        <f t="shared" si="14"/>
        <v>7560</v>
      </c>
      <c r="L90" s="2">
        <v>12</v>
      </c>
      <c r="M90" s="2">
        <f t="shared" si="15"/>
        <v>7560</v>
      </c>
      <c r="N90" s="2"/>
      <c r="O90" s="2">
        <f t="shared" si="16"/>
        <v>0</v>
      </c>
      <c r="P90" s="2"/>
      <c r="Q90" s="2">
        <f t="shared" si="17"/>
        <v>0</v>
      </c>
      <c r="R90" s="2"/>
      <c r="S90" s="2">
        <f t="shared" si="18"/>
        <v>0</v>
      </c>
      <c r="T90" s="7">
        <f t="shared" si="19"/>
        <v>0</v>
      </c>
      <c r="U90" s="7">
        <f t="shared" si="20"/>
        <v>0</v>
      </c>
    </row>
    <row r="91" spans="1:21" x14ac:dyDescent="0.4">
      <c r="A91" s="19">
        <v>86</v>
      </c>
      <c r="B91" s="20" t="s">
        <v>139</v>
      </c>
      <c r="C91" s="19" t="s">
        <v>80</v>
      </c>
      <c r="D91" s="3">
        <v>0</v>
      </c>
      <c r="E91" s="3">
        <v>0</v>
      </c>
      <c r="F91" s="3">
        <v>0</v>
      </c>
      <c r="G91" s="2">
        <v>0</v>
      </c>
      <c r="H91" s="2">
        <v>12</v>
      </c>
      <c r="I91" s="2">
        <v>1800</v>
      </c>
      <c r="J91" s="2">
        <v>1800</v>
      </c>
      <c r="K91" s="7">
        <f t="shared" si="14"/>
        <v>21600</v>
      </c>
      <c r="L91" s="2">
        <v>6</v>
      </c>
      <c r="M91" s="2">
        <f t="shared" si="15"/>
        <v>10800</v>
      </c>
      <c r="N91" s="2"/>
      <c r="O91" s="2">
        <f t="shared" si="16"/>
        <v>0</v>
      </c>
      <c r="P91" s="2">
        <v>6</v>
      </c>
      <c r="Q91" s="2">
        <f t="shared" si="17"/>
        <v>10800</v>
      </c>
      <c r="R91" s="2"/>
      <c r="S91" s="2">
        <f t="shared" si="18"/>
        <v>0</v>
      </c>
      <c r="T91" s="7">
        <f t="shared" si="19"/>
        <v>0</v>
      </c>
      <c r="U91" s="7">
        <f t="shared" si="20"/>
        <v>0</v>
      </c>
    </row>
    <row r="92" spans="1:21" x14ac:dyDescent="0.4">
      <c r="A92" s="19">
        <v>87</v>
      </c>
      <c r="B92" s="20" t="s">
        <v>71</v>
      </c>
      <c r="C92" s="19" t="s">
        <v>86</v>
      </c>
      <c r="D92" s="3">
        <v>8</v>
      </c>
      <c r="E92" s="3">
        <v>8</v>
      </c>
      <c r="F92" s="3">
        <v>10</v>
      </c>
      <c r="G92" s="2">
        <v>7</v>
      </c>
      <c r="H92" s="2">
        <v>12</v>
      </c>
      <c r="I92" s="2">
        <v>7000</v>
      </c>
      <c r="J92" s="2">
        <v>7500</v>
      </c>
      <c r="K92" s="7">
        <f t="shared" si="14"/>
        <v>90000</v>
      </c>
      <c r="L92" s="2"/>
      <c r="M92" s="2">
        <f t="shared" si="15"/>
        <v>0</v>
      </c>
      <c r="N92" s="2">
        <v>6</v>
      </c>
      <c r="O92" s="2">
        <f t="shared" si="16"/>
        <v>45000</v>
      </c>
      <c r="P92" s="2"/>
      <c r="Q92" s="2">
        <f t="shared" si="17"/>
        <v>0</v>
      </c>
      <c r="R92" s="2">
        <v>6</v>
      </c>
      <c r="S92" s="2">
        <f t="shared" si="18"/>
        <v>45000</v>
      </c>
      <c r="T92" s="7">
        <f t="shared" si="19"/>
        <v>0</v>
      </c>
      <c r="U92" s="7">
        <f t="shared" si="20"/>
        <v>0</v>
      </c>
    </row>
    <row r="93" spans="1:21" x14ac:dyDescent="0.4">
      <c r="A93" s="19">
        <v>88</v>
      </c>
      <c r="B93" s="20" t="s">
        <v>72</v>
      </c>
      <c r="C93" s="19" t="s">
        <v>80</v>
      </c>
      <c r="D93" s="3">
        <v>38</v>
      </c>
      <c r="E93" s="3">
        <v>27</v>
      </c>
      <c r="F93" s="3">
        <v>25</v>
      </c>
      <c r="G93" s="2">
        <v>37</v>
      </c>
      <c r="H93" s="2">
        <v>12</v>
      </c>
      <c r="I93" s="2">
        <v>310</v>
      </c>
      <c r="J93" s="2">
        <v>330</v>
      </c>
      <c r="K93" s="7">
        <f t="shared" si="14"/>
        <v>3960</v>
      </c>
      <c r="L93" s="2"/>
      <c r="M93" s="2">
        <f t="shared" si="15"/>
        <v>0</v>
      </c>
      <c r="N93" s="2"/>
      <c r="O93" s="2">
        <f t="shared" si="16"/>
        <v>0</v>
      </c>
      <c r="P93" s="2">
        <v>12</v>
      </c>
      <c r="Q93" s="2">
        <f t="shared" si="17"/>
        <v>3960</v>
      </c>
      <c r="R93" s="2"/>
      <c r="S93" s="2">
        <f t="shared" si="18"/>
        <v>0</v>
      </c>
      <c r="T93" s="7">
        <f t="shared" si="19"/>
        <v>0</v>
      </c>
      <c r="U93" s="7">
        <f t="shared" si="20"/>
        <v>0</v>
      </c>
    </row>
    <row r="94" spans="1:21" x14ac:dyDescent="0.4">
      <c r="A94" s="19">
        <v>89</v>
      </c>
      <c r="B94" s="20" t="s">
        <v>73</v>
      </c>
      <c r="C94" s="19" t="s">
        <v>80</v>
      </c>
      <c r="D94" s="3">
        <v>40</v>
      </c>
      <c r="E94" s="3">
        <v>17</v>
      </c>
      <c r="F94" s="3">
        <v>39</v>
      </c>
      <c r="G94" s="2">
        <v>29</v>
      </c>
      <c r="H94" s="2">
        <v>12</v>
      </c>
      <c r="I94" s="2">
        <v>310</v>
      </c>
      <c r="J94" s="2">
        <v>330</v>
      </c>
      <c r="K94" s="7">
        <f t="shared" si="14"/>
        <v>3960</v>
      </c>
      <c r="L94" s="2"/>
      <c r="M94" s="2">
        <f t="shared" si="15"/>
        <v>0</v>
      </c>
      <c r="N94" s="2"/>
      <c r="O94" s="2">
        <f t="shared" si="16"/>
        <v>0</v>
      </c>
      <c r="P94" s="2">
        <v>12</v>
      </c>
      <c r="Q94" s="2">
        <f t="shared" si="17"/>
        <v>3960</v>
      </c>
      <c r="R94" s="2"/>
      <c r="S94" s="2">
        <f t="shared" si="18"/>
        <v>0</v>
      </c>
      <c r="T94" s="7">
        <f t="shared" si="19"/>
        <v>0</v>
      </c>
      <c r="U94" s="7">
        <f t="shared" si="20"/>
        <v>0</v>
      </c>
    </row>
    <row r="95" spans="1:21" x14ac:dyDescent="0.4">
      <c r="A95" s="19">
        <v>90</v>
      </c>
      <c r="B95" s="20" t="s">
        <v>95</v>
      </c>
      <c r="C95" s="19" t="s">
        <v>96</v>
      </c>
      <c r="D95" s="3">
        <v>9</v>
      </c>
      <c r="E95" s="3">
        <v>8</v>
      </c>
      <c r="F95" s="3">
        <v>0</v>
      </c>
      <c r="G95" s="2">
        <v>0</v>
      </c>
      <c r="H95" s="2">
        <v>12</v>
      </c>
      <c r="I95" s="2">
        <v>250</v>
      </c>
      <c r="J95" s="2">
        <v>280</v>
      </c>
      <c r="K95" s="7">
        <f t="shared" si="14"/>
        <v>3360</v>
      </c>
      <c r="L95" s="2">
        <v>12</v>
      </c>
      <c r="M95" s="2">
        <f t="shared" si="15"/>
        <v>3360</v>
      </c>
      <c r="N95" s="2"/>
      <c r="O95" s="2">
        <f t="shared" si="16"/>
        <v>0</v>
      </c>
      <c r="P95" s="2"/>
      <c r="Q95" s="2">
        <f t="shared" si="17"/>
        <v>0</v>
      </c>
      <c r="R95" s="2"/>
      <c r="S95" s="2">
        <f t="shared" si="18"/>
        <v>0</v>
      </c>
      <c r="T95" s="7">
        <f t="shared" si="19"/>
        <v>0</v>
      </c>
      <c r="U95" s="7">
        <f t="shared" si="20"/>
        <v>0</v>
      </c>
    </row>
    <row r="96" spans="1:21" x14ac:dyDescent="0.4">
      <c r="A96" s="19">
        <v>91</v>
      </c>
      <c r="B96" s="20" t="s">
        <v>143</v>
      </c>
      <c r="C96" s="19" t="s">
        <v>144</v>
      </c>
      <c r="D96" s="3">
        <v>0</v>
      </c>
      <c r="E96" s="3">
        <v>0</v>
      </c>
      <c r="F96" s="3">
        <v>0</v>
      </c>
      <c r="G96" s="2">
        <v>0</v>
      </c>
      <c r="H96" s="2">
        <v>2</v>
      </c>
      <c r="I96" s="2">
        <v>52000</v>
      </c>
      <c r="J96" s="2">
        <v>52000</v>
      </c>
      <c r="K96" s="7">
        <f t="shared" si="14"/>
        <v>104000</v>
      </c>
      <c r="L96" s="2">
        <v>2</v>
      </c>
      <c r="M96" s="2">
        <f t="shared" si="15"/>
        <v>104000</v>
      </c>
      <c r="N96" s="2"/>
      <c r="O96" s="2">
        <f t="shared" si="16"/>
        <v>0</v>
      </c>
      <c r="P96" s="2"/>
      <c r="Q96" s="2">
        <f t="shared" si="17"/>
        <v>0</v>
      </c>
      <c r="R96" s="2"/>
      <c r="S96" s="2">
        <f t="shared" si="18"/>
        <v>0</v>
      </c>
      <c r="T96" s="7">
        <f t="shared" si="19"/>
        <v>0</v>
      </c>
      <c r="U96" s="7">
        <f t="shared" si="20"/>
        <v>0</v>
      </c>
    </row>
    <row r="97" spans="1:21" x14ac:dyDescent="0.4">
      <c r="A97" s="19">
        <v>92</v>
      </c>
      <c r="B97" s="20" t="s">
        <v>14</v>
      </c>
      <c r="C97" s="19" t="s">
        <v>80</v>
      </c>
      <c r="D97" s="3">
        <v>0</v>
      </c>
      <c r="E97" s="3">
        <v>2</v>
      </c>
      <c r="F97" s="3">
        <v>3</v>
      </c>
      <c r="G97" s="2">
        <v>0</v>
      </c>
      <c r="H97" s="2">
        <v>4</v>
      </c>
      <c r="I97" s="2">
        <v>1100</v>
      </c>
      <c r="J97" s="2">
        <v>1200</v>
      </c>
      <c r="K97" s="7">
        <f t="shared" si="14"/>
        <v>4800</v>
      </c>
      <c r="L97" s="2"/>
      <c r="M97" s="2">
        <f t="shared" si="15"/>
        <v>0</v>
      </c>
      <c r="N97" s="2"/>
      <c r="O97" s="2">
        <f t="shared" si="16"/>
        <v>0</v>
      </c>
      <c r="P97" s="2"/>
      <c r="Q97" s="2">
        <f t="shared" si="17"/>
        <v>0</v>
      </c>
      <c r="R97" s="2">
        <v>4</v>
      </c>
      <c r="S97" s="2">
        <f t="shared" si="18"/>
        <v>4800</v>
      </c>
      <c r="T97" s="7">
        <f t="shared" si="19"/>
        <v>0</v>
      </c>
      <c r="U97" s="7">
        <f t="shared" si="20"/>
        <v>0</v>
      </c>
    </row>
    <row r="98" spans="1:21" x14ac:dyDescent="0.4">
      <c r="A98" s="19">
        <v>93</v>
      </c>
      <c r="B98" s="20" t="s">
        <v>24</v>
      </c>
      <c r="C98" s="19" t="s">
        <v>80</v>
      </c>
      <c r="D98" s="3">
        <v>0</v>
      </c>
      <c r="E98" s="3">
        <v>0</v>
      </c>
      <c r="F98" s="3">
        <v>24</v>
      </c>
      <c r="G98" s="2">
        <v>0</v>
      </c>
      <c r="H98" s="2">
        <v>12</v>
      </c>
      <c r="I98" s="2">
        <v>180</v>
      </c>
      <c r="J98" s="2">
        <v>200</v>
      </c>
      <c r="K98" s="7">
        <f t="shared" si="14"/>
        <v>2400</v>
      </c>
      <c r="L98" s="2">
        <v>12</v>
      </c>
      <c r="M98" s="2">
        <f t="shared" si="15"/>
        <v>2400</v>
      </c>
      <c r="N98" s="2"/>
      <c r="O98" s="2">
        <f t="shared" si="16"/>
        <v>0</v>
      </c>
      <c r="P98" s="2"/>
      <c r="Q98" s="2">
        <f t="shared" si="17"/>
        <v>0</v>
      </c>
      <c r="R98" s="2"/>
      <c r="S98" s="2">
        <f t="shared" si="18"/>
        <v>0</v>
      </c>
      <c r="T98" s="7">
        <f t="shared" si="19"/>
        <v>0</v>
      </c>
      <c r="U98" s="7">
        <f t="shared" si="20"/>
        <v>0</v>
      </c>
    </row>
    <row r="99" spans="1:21" x14ac:dyDescent="0.4">
      <c r="A99" s="19">
        <v>94</v>
      </c>
      <c r="B99" s="20" t="s">
        <v>16</v>
      </c>
      <c r="C99" s="19" t="s">
        <v>80</v>
      </c>
      <c r="D99" s="3">
        <v>0</v>
      </c>
      <c r="E99" s="3">
        <v>36</v>
      </c>
      <c r="F99" s="3">
        <v>11</v>
      </c>
      <c r="G99" s="2">
        <v>13</v>
      </c>
      <c r="H99" s="2">
        <v>300</v>
      </c>
      <c r="I99" s="2">
        <v>250</v>
      </c>
      <c r="J99" s="2">
        <v>280</v>
      </c>
      <c r="K99" s="7">
        <f t="shared" si="14"/>
        <v>84000</v>
      </c>
      <c r="L99" s="2">
        <v>60</v>
      </c>
      <c r="M99" s="2">
        <f t="shared" si="15"/>
        <v>16800</v>
      </c>
      <c r="N99" s="2">
        <v>80</v>
      </c>
      <c r="O99" s="2">
        <f t="shared" si="16"/>
        <v>22400</v>
      </c>
      <c r="P99" s="2">
        <v>80</v>
      </c>
      <c r="Q99" s="2">
        <f t="shared" si="17"/>
        <v>22400</v>
      </c>
      <c r="R99" s="2">
        <v>80</v>
      </c>
      <c r="S99" s="2">
        <f t="shared" si="18"/>
        <v>22400</v>
      </c>
      <c r="T99" s="7">
        <f t="shared" si="19"/>
        <v>0</v>
      </c>
      <c r="U99" s="7">
        <f t="shared" si="20"/>
        <v>0</v>
      </c>
    </row>
    <row r="100" spans="1:21" x14ac:dyDescent="0.4">
      <c r="A100" s="19">
        <v>95</v>
      </c>
      <c r="B100" s="20" t="s">
        <v>17</v>
      </c>
      <c r="C100" s="19" t="s">
        <v>77</v>
      </c>
      <c r="D100" s="3">
        <v>0</v>
      </c>
      <c r="E100" s="3">
        <v>0</v>
      </c>
      <c r="F100" s="3">
        <v>6</v>
      </c>
      <c r="G100" s="2">
        <v>0</v>
      </c>
      <c r="H100" s="2">
        <v>12</v>
      </c>
      <c r="I100" s="2">
        <v>120</v>
      </c>
      <c r="J100" s="2">
        <v>140</v>
      </c>
      <c r="K100" s="7">
        <f t="shared" si="14"/>
        <v>1680</v>
      </c>
      <c r="L100" s="2"/>
      <c r="M100" s="2">
        <f t="shared" si="15"/>
        <v>0</v>
      </c>
      <c r="N100" s="2"/>
      <c r="O100" s="2">
        <f t="shared" si="16"/>
        <v>0</v>
      </c>
      <c r="P100" s="2">
        <v>12</v>
      </c>
      <c r="Q100" s="2">
        <f t="shared" si="17"/>
        <v>1680</v>
      </c>
      <c r="R100" s="2"/>
      <c r="S100" s="2">
        <f t="shared" si="18"/>
        <v>0</v>
      </c>
      <c r="T100" s="7">
        <f t="shared" si="19"/>
        <v>0</v>
      </c>
      <c r="U100" s="7">
        <f t="shared" si="20"/>
        <v>0</v>
      </c>
    </row>
    <row r="101" spans="1:21" x14ac:dyDescent="0.4">
      <c r="A101" s="19">
        <v>96</v>
      </c>
      <c r="B101" s="20" t="s">
        <v>8</v>
      </c>
      <c r="C101" s="19" t="s">
        <v>82</v>
      </c>
      <c r="D101" s="3">
        <v>175</v>
      </c>
      <c r="E101" s="3">
        <v>269</v>
      </c>
      <c r="F101" s="3">
        <v>173</v>
      </c>
      <c r="G101" s="2">
        <v>0</v>
      </c>
      <c r="H101" s="2">
        <v>200</v>
      </c>
      <c r="I101" s="2">
        <v>190</v>
      </c>
      <c r="J101" s="2">
        <v>200</v>
      </c>
      <c r="K101" s="7">
        <f t="shared" si="14"/>
        <v>40000</v>
      </c>
      <c r="L101" s="2">
        <v>50</v>
      </c>
      <c r="M101" s="2">
        <f t="shared" si="15"/>
        <v>10000</v>
      </c>
      <c r="N101" s="2">
        <v>50</v>
      </c>
      <c r="O101" s="2">
        <f t="shared" si="16"/>
        <v>10000</v>
      </c>
      <c r="P101" s="2">
        <v>50</v>
      </c>
      <c r="Q101" s="2">
        <f t="shared" si="17"/>
        <v>10000</v>
      </c>
      <c r="R101" s="2">
        <v>50</v>
      </c>
      <c r="S101" s="2">
        <f t="shared" si="18"/>
        <v>10000</v>
      </c>
      <c r="T101" s="7">
        <f t="shared" si="19"/>
        <v>0</v>
      </c>
      <c r="U101" s="7">
        <f t="shared" si="20"/>
        <v>0</v>
      </c>
    </row>
    <row r="102" spans="1:21" x14ac:dyDescent="0.4">
      <c r="A102" s="19">
        <v>97</v>
      </c>
      <c r="B102" s="20" t="s">
        <v>9</v>
      </c>
      <c r="C102" s="19" t="s">
        <v>74</v>
      </c>
      <c r="D102" s="3">
        <v>5</v>
      </c>
      <c r="E102" s="3">
        <v>10</v>
      </c>
      <c r="F102" s="3">
        <v>7</v>
      </c>
      <c r="G102" s="2">
        <v>5</v>
      </c>
      <c r="H102" s="2">
        <v>12</v>
      </c>
      <c r="I102" s="2">
        <v>200</v>
      </c>
      <c r="J102" s="2">
        <v>220</v>
      </c>
      <c r="K102" s="7">
        <f t="shared" ref="K102:K108" si="21">H102*J102</f>
        <v>2640</v>
      </c>
      <c r="L102" s="2"/>
      <c r="M102" s="2">
        <f t="shared" ref="M102:M108" si="22">L102*J102</f>
        <v>0</v>
      </c>
      <c r="N102" s="2"/>
      <c r="O102" s="2">
        <f t="shared" ref="O102:O108" si="23">N102*J102</f>
        <v>0</v>
      </c>
      <c r="P102" s="2">
        <v>12</v>
      </c>
      <c r="Q102" s="2">
        <f t="shared" ref="Q102:Q108" si="24">P102*J102</f>
        <v>2640</v>
      </c>
      <c r="R102" s="2"/>
      <c r="S102" s="2">
        <f t="shared" ref="S102:S108" si="25">R102*J102</f>
        <v>0</v>
      </c>
      <c r="T102" s="7">
        <f t="shared" ref="T102:T108" si="26">H102-L102-N102-P102-R102</f>
        <v>0</v>
      </c>
      <c r="U102" s="7">
        <f t="shared" ref="U102:U108" si="27">K102-M102-O102-Q102-S102</f>
        <v>0</v>
      </c>
    </row>
    <row r="103" spans="1:21" x14ac:dyDescent="0.4">
      <c r="A103" s="19">
        <v>98</v>
      </c>
      <c r="B103" s="20" t="s">
        <v>25</v>
      </c>
      <c r="C103" s="19" t="s">
        <v>74</v>
      </c>
      <c r="D103" s="3">
        <v>0</v>
      </c>
      <c r="E103" s="3">
        <v>0</v>
      </c>
      <c r="F103" s="3">
        <v>20</v>
      </c>
      <c r="G103" s="2">
        <v>50</v>
      </c>
      <c r="H103" s="2">
        <v>20</v>
      </c>
      <c r="I103" s="2">
        <v>250</v>
      </c>
      <c r="J103" s="2">
        <v>260</v>
      </c>
      <c r="K103" s="7">
        <f t="shared" si="21"/>
        <v>5200</v>
      </c>
      <c r="L103" s="2"/>
      <c r="M103" s="2">
        <f t="shared" si="22"/>
        <v>0</v>
      </c>
      <c r="N103" s="2"/>
      <c r="O103" s="2">
        <f t="shared" si="23"/>
        <v>0</v>
      </c>
      <c r="P103" s="2">
        <v>20</v>
      </c>
      <c r="Q103" s="2">
        <f t="shared" si="24"/>
        <v>5200</v>
      </c>
      <c r="R103" s="2"/>
      <c r="S103" s="2">
        <f t="shared" si="25"/>
        <v>0</v>
      </c>
      <c r="T103" s="7">
        <f t="shared" si="26"/>
        <v>0</v>
      </c>
      <c r="U103" s="7">
        <f t="shared" si="27"/>
        <v>0</v>
      </c>
    </row>
    <row r="104" spans="1:21" x14ac:dyDescent="0.4">
      <c r="A104" s="19">
        <v>99</v>
      </c>
      <c r="B104" s="20" t="s">
        <v>10</v>
      </c>
      <c r="C104" s="19" t="s">
        <v>88</v>
      </c>
      <c r="D104" s="3">
        <v>0</v>
      </c>
      <c r="E104" s="3">
        <v>5</v>
      </c>
      <c r="F104" s="3">
        <v>5</v>
      </c>
      <c r="G104" s="2">
        <v>0</v>
      </c>
      <c r="H104" s="2">
        <v>10</v>
      </c>
      <c r="I104" s="2">
        <v>850</v>
      </c>
      <c r="J104" s="2">
        <v>900</v>
      </c>
      <c r="K104" s="7">
        <f t="shared" si="21"/>
        <v>9000</v>
      </c>
      <c r="L104" s="2"/>
      <c r="M104" s="2">
        <f t="shared" si="22"/>
        <v>0</v>
      </c>
      <c r="N104" s="2"/>
      <c r="O104" s="2">
        <f t="shared" si="23"/>
        <v>0</v>
      </c>
      <c r="P104" s="2">
        <v>10</v>
      </c>
      <c r="Q104" s="2">
        <f t="shared" si="24"/>
        <v>9000</v>
      </c>
      <c r="R104" s="2"/>
      <c r="S104" s="2">
        <f t="shared" si="25"/>
        <v>0</v>
      </c>
      <c r="T104" s="7">
        <f t="shared" si="26"/>
        <v>0</v>
      </c>
      <c r="U104" s="7">
        <f t="shared" si="27"/>
        <v>0</v>
      </c>
    </row>
    <row r="105" spans="1:21" x14ac:dyDescent="0.4">
      <c r="A105" s="19">
        <v>100</v>
      </c>
      <c r="B105" s="20" t="s">
        <v>13</v>
      </c>
      <c r="C105" s="19" t="s">
        <v>76</v>
      </c>
      <c r="D105" s="3">
        <v>0</v>
      </c>
      <c r="E105" s="3">
        <v>0</v>
      </c>
      <c r="F105" s="3">
        <v>0</v>
      </c>
      <c r="G105" s="2">
        <v>0</v>
      </c>
      <c r="H105" s="2">
        <v>1</v>
      </c>
      <c r="I105" s="2">
        <v>17000</v>
      </c>
      <c r="J105" s="2">
        <v>17850</v>
      </c>
      <c r="K105" s="7">
        <f t="shared" si="21"/>
        <v>17850</v>
      </c>
      <c r="L105" s="2"/>
      <c r="M105" s="2">
        <f t="shared" si="22"/>
        <v>0</v>
      </c>
      <c r="N105" s="2"/>
      <c r="O105" s="2">
        <f t="shared" si="23"/>
        <v>0</v>
      </c>
      <c r="P105" s="2"/>
      <c r="Q105" s="2">
        <f t="shared" si="24"/>
        <v>0</v>
      </c>
      <c r="R105" s="2">
        <v>1</v>
      </c>
      <c r="S105" s="2">
        <f t="shared" si="25"/>
        <v>17850</v>
      </c>
      <c r="T105" s="7">
        <f t="shared" si="26"/>
        <v>0</v>
      </c>
      <c r="U105" s="7">
        <f t="shared" si="27"/>
        <v>0</v>
      </c>
    </row>
    <row r="106" spans="1:21" x14ac:dyDescent="0.4">
      <c r="A106" s="19">
        <v>101</v>
      </c>
      <c r="B106" s="20" t="s">
        <v>37</v>
      </c>
      <c r="C106" s="19" t="s">
        <v>83</v>
      </c>
      <c r="D106" s="3">
        <v>15808</v>
      </c>
      <c r="E106" s="3">
        <v>19998</v>
      </c>
      <c r="F106" s="3">
        <v>16237</v>
      </c>
      <c r="G106" s="2">
        <v>0</v>
      </c>
      <c r="H106" s="2">
        <v>18000</v>
      </c>
      <c r="I106" s="2">
        <v>24.61</v>
      </c>
      <c r="J106" s="2">
        <v>25</v>
      </c>
      <c r="K106" s="7">
        <f t="shared" si="21"/>
        <v>450000</v>
      </c>
      <c r="L106" s="2">
        <v>5000</v>
      </c>
      <c r="M106" s="2">
        <f t="shared" si="22"/>
        <v>125000</v>
      </c>
      <c r="N106" s="2">
        <v>4000</v>
      </c>
      <c r="O106" s="2">
        <f t="shared" si="23"/>
        <v>100000</v>
      </c>
      <c r="P106" s="2">
        <v>5000</v>
      </c>
      <c r="Q106" s="2">
        <f t="shared" si="24"/>
        <v>125000</v>
      </c>
      <c r="R106" s="2">
        <v>4000</v>
      </c>
      <c r="S106" s="2">
        <f t="shared" si="25"/>
        <v>100000</v>
      </c>
      <c r="T106" s="7">
        <f t="shared" si="26"/>
        <v>0</v>
      </c>
      <c r="U106" s="7">
        <f t="shared" si="27"/>
        <v>0</v>
      </c>
    </row>
    <row r="107" spans="1:21" x14ac:dyDescent="0.4">
      <c r="A107" s="19">
        <v>102</v>
      </c>
      <c r="B107" s="20" t="s">
        <v>12</v>
      </c>
      <c r="C107" s="19" t="s">
        <v>140</v>
      </c>
      <c r="D107" s="3">
        <v>0</v>
      </c>
      <c r="E107" s="3">
        <v>0</v>
      </c>
      <c r="F107" s="3">
        <v>8</v>
      </c>
      <c r="G107" s="2">
        <v>4</v>
      </c>
      <c r="H107" s="2">
        <v>16</v>
      </c>
      <c r="I107" s="2">
        <v>450</v>
      </c>
      <c r="J107" s="2">
        <v>480</v>
      </c>
      <c r="K107" s="7">
        <f t="shared" si="21"/>
        <v>7680</v>
      </c>
      <c r="L107" s="2">
        <v>8</v>
      </c>
      <c r="M107" s="2">
        <f t="shared" si="22"/>
        <v>3840</v>
      </c>
      <c r="N107" s="2"/>
      <c r="O107" s="2">
        <f t="shared" si="23"/>
        <v>0</v>
      </c>
      <c r="P107" s="2">
        <v>8</v>
      </c>
      <c r="Q107" s="2">
        <f t="shared" si="24"/>
        <v>3840</v>
      </c>
      <c r="R107" s="2"/>
      <c r="S107" s="2">
        <f t="shared" si="25"/>
        <v>0</v>
      </c>
      <c r="T107" s="7">
        <f t="shared" si="26"/>
        <v>0</v>
      </c>
      <c r="U107" s="7">
        <f t="shared" si="27"/>
        <v>0</v>
      </c>
    </row>
    <row r="108" spans="1:21" x14ac:dyDescent="0.4">
      <c r="A108" s="19">
        <v>103</v>
      </c>
      <c r="B108" s="20" t="s">
        <v>11</v>
      </c>
      <c r="C108" s="19" t="s">
        <v>89</v>
      </c>
      <c r="D108" s="3">
        <v>0</v>
      </c>
      <c r="E108" s="3">
        <v>0</v>
      </c>
      <c r="F108" s="3">
        <v>4</v>
      </c>
      <c r="G108" s="2">
        <v>0</v>
      </c>
      <c r="H108" s="2">
        <v>24</v>
      </c>
      <c r="I108" s="2">
        <v>680</v>
      </c>
      <c r="J108" s="2">
        <v>720</v>
      </c>
      <c r="K108" s="7">
        <f t="shared" si="21"/>
        <v>17280</v>
      </c>
      <c r="L108" s="2">
        <v>12</v>
      </c>
      <c r="M108" s="2">
        <f t="shared" si="22"/>
        <v>8640</v>
      </c>
      <c r="N108" s="2"/>
      <c r="O108" s="2">
        <f t="shared" si="23"/>
        <v>0</v>
      </c>
      <c r="P108" s="2">
        <v>12</v>
      </c>
      <c r="Q108" s="2">
        <f t="shared" si="24"/>
        <v>8640</v>
      </c>
      <c r="R108" s="2"/>
      <c r="S108" s="2">
        <f t="shared" si="25"/>
        <v>0</v>
      </c>
      <c r="T108" s="7">
        <f t="shared" si="26"/>
        <v>0</v>
      </c>
      <c r="U108" s="7">
        <f t="shared" si="27"/>
        <v>0</v>
      </c>
    </row>
  </sheetData>
  <autoFilter ref="A5:AT108">
    <sortState ref="A6:AT108">
      <sortCondition ref="B5"/>
    </sortState>
  </autoFilter>
  <mergeCells count="12">
    <mergeCell ref="T2:U2"/>
    <mergeCell ref="I2:I3"/>
    <mergeCell ref="J2:J3"/>
    <mergeCell ref="K2:K3"/>
    <mergeCell ref="L2:M2"/>
    <mergeCell ref="N2:O2"/>
    <mergeCell ref="P2:Q2"/>
    <mergeCell ref="A2:A3"/>
    <mergeCell ref="B2:B3"/>
    <mergeCell ref="C2:C3"/>
    <mergeCell ref="D2:F2"/>
    <mergeCell ref="R2:S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6"/>
  <sheetViews>
    <sheetView tabSelected="1" view="pageLayout" zoomScale="90" zoomScaleNormal="100" zoomScalePageLayoutView="90" workbookViewId="0">
      <selection activeCell="K137" sqref="K137"/>
    </sheetView>
  </sheetViews>
  <sheetFormatPr defaultColWidth="41.08203125" defaultRowHeight="14.5" x14ac:dyDescent="0.35"/>
  <cols>
    <col min="1" max="1" width="4.08203125" style="28" customWidth="1"/>
    <col min="2" max="2" width="22.9140625" style="51" customWidth="1"/>
    <col min="3" max="3" width="6.6640625" style="28" customWidth="1"/>
    <col min="4" max="4" width="6.58203125" style="28" customWidth="1"/>
    <col min="5" max="5" width="6.83203125" style="28" customWidth="1"/>
    <col min="6" max="6" width="7.08203125" style="28" customWidth="1"/>
    <col min="7" max="7" width="6.83203125" style="28" customWidth="1"/>
    <col min="8" max="8" width="6.9140625" style="28" customWidth="1"/>
    <col min="9" max="9" width="7.75" style="28" hidden="1" customWidth="1"/>
    <col min="10" max="10" width="7.25" style="28" customWidth="1"/>
    <col min="11" max="11" width="9.25" style="28" customWidth="1"/>
    <col min="12" max="12" width="6.58203125" style="28" customWidth="1"/>
    <col min="13" max="13" width="8.83203125" style="28" customWidth="1"/>
    <col min="14" max="14" width="7.33203125" style="28" customWidth="1"/>
    <col min="15" max="15" width="8.4140625" style="28" customWidth="1"/>
    <col min="16" max="16" width="6.75" style="28" customWidth="1"/>
    <col min="17" max="17" width="8.25" style="28" customWidth="1"/>
    <col min="18" max="18" width="7.58203125" style="28" customWidth="1"/>
    <col min="19" max="19" width="8.4140625" style="28" customWidth="1"/>
    <col min="20" max="20" width="7.75" style="28" customWidth="1"/>
    <col min="21" max="21" width="9.25" style="28" customWidth="1"/>
    <col min="22" max="22" width="10.25" style="28" customWidth="1"/>
    <col min="23" max="47" width="16.5" style="28" customWidth="1"/>
    <col min="48" max="16384" width="41.08203125" style="28"/>
  </cols>
  <sheetData>
    <row r="1" spans="1:22" ht="26" customHeight="1" x14ac:dyDescent="0.35">
      <c r="B1" s="29"/>
      <c r="C1" s="29"/>
      <c r="D1" s="29"/>
      <c r="F1" s="29"/>
      <c r="G1" s="71" t="s">
        <v>145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35">
      <c r="A2" s="65" t="s">
        <v>90</v>
      </c>
      <c r="B2" s="66" t="s">
        <v>0</v>
      </c>
      <c r="C2" s="68" t="s">
        <v>1</v>
      </c>
      <c r="D2" s="69" t="s">
        <v>91</v>
      </c>
      <c r="E2" s="69"/>
      <c r="F2" s="69"/>
      <c r="G2" s="30" t="s">
        <v>2</v>
      </c>
      <c r="H2" s="31" t="s">
        <v>109</v>
      </c>
      <c r="I2" s="66" t="s">
        <v>98</v>
      </c>
      <c r="J2" s="66" t="s">
        <v>97</v>
      </c>
      <c r="K2" s="70" t="s">
        <v>108</v>
      </c>
      <c r="L2" s="64" t="s">
        <v>100</v>
      </c>
      <c r="M2" s="64"/>
      <c r="N2" s="64" t="s">
        <v>101</v>
      </c>
      <c r="O2" s="64"/>
      <c r="P2" s="64" t="s">
        <v>102</v>
      </c>
      <c r="Q2" s="64"/>
      <c r="R2" s="64" t="s">
        <v>103</v>
      </c>
      <c r="S2" s="64"/>
      <c r="T2" s="32" t="s">
        <v>146</v>
      </c>
      <c r="U2" s="64" t="s">
        <v>104</v>
      </c>
      <c r="V2" s="64"/>
    </row>
    <row r="3" spans="1:22" x14ac:dyDescent="0.35">
      <c r="A3" s="65"/>
      <c r="B3" s="67"/>
      <c r="C3" s="68"/>
      <c r="D3" s="33">
        <v>2562</v>
      </c>
      <c r="E3" s="33">
        <v>2563</v>
      </c>
      <c r="F3" s="33">
        <v>2564</v>
      </c>
      <c r="G3" s="34" t="s">
        <v>99</v>
      </c>
      <c r="H3" s="35" t="s">
        <v>110</v>
      </c>
      <c r="I3" s="67"/>
      <c r="J3" s="67"/>
      <c r="K3" s="70"/>
      <c r="L3" s="32" t="s">
        <v>105</v>
      </c>
      <c r="M3" s="32" t="s">
        <v>106</v>
      </c>
      <c r="N3" s="32" t="s">
        <v>105</v>
      </c>
      <c r="O3" s="32" t="s">
        <v>106</v>
      </c>
      <c r="P3" s="32" t="s">
        <v>105</v>
      </c>
      <c r="Q3" s="32" t="s">
        <v>106</v>
      </c>
      <c r="R3" s="32" t="s">
        <v>105</v>
      </c>
      <c r="S3" s="32" t="s">
        <v>106</v>
      </c>
      <c r="T3" s="32"/>
      <c r="U3" s="32" t="s">
        <v>105</v>
      </c>
      <c r="V3" s="32" t="s">
        <v>107</v>
      </c>
    </row>
    <row r="4" spans="1:22" x14ac:dyDescent="0.35">
      <c r="A4" s="36"/>
      <c r="B4" s="35"/>
      <c r="C4" s="33"/>
      <c r="D4" s="33"/>
      <c r="E4" s="33"/>
      <c r="F4" s="33"/>
      <c r="G4" s="34"/>
      <c r="H4" s="35"/>
      <c r="I4" s="35"/>
      <c r="J4" s="35"/>
      <c r="K4" s="37">
        <f>SUM(K6:K117)</f>
        <v>2873300</v>
      </c>
      <c r="L4" s="32"/>
      <c r="M4" s="38">
        <f>SUM(M6:M117)</f>
        <v>812400</v>
      </c>
      <c r="N4" s="32"/>
      <c r="O4" s="38">
        <f>SUM(O6:O117)</f>
        <v>731860</v>
      </c>
      <c r="P4" s="32"/>
      <c r="Q4" s="38">
        <f>SUM(Q6:Q117)</f>
        <v>718290</v>
      </c>
      <c r="R4" s="32"/>
      <c r="S4" s="38">
        <f>SUM(S6:S117)</f>
        <v>610750</v>
      </c>
      <c r="T4" s="38"/>
      <c r="U4" s="32"/>
      <c r="V4" s="38">
        <f>SUM(V6:V117)</f>
        <v>0</v>
      </c>
    </row>
    <row r="5" spans="1:22" x14ac:dyDescent="0.35">
      <c r="A5" s="36"/>
      <c r="B5" s="35"/>
      <c r="C5" s="33"/>
      <c r="D5" s="33"/>
      <c r="E5" s="33"/>
      <c r="F5" s="33"/>
      <c r="G5" s="34"/>
      <c r="H5" s="35"/>
      <c r="I5" s="35"/>
      <c r="J5" s="35"/>
      <c r="K5" s="3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x14ac:dyDescent="0.35">
      <c r="A6" s="39">
        <v>1</v>
      </c>
      <c r="B6" s="40" t="s">
        <v>4</v>
      </c>
      <c r="C6" s="39" t="s">
        <v>74</v>
      </c>
      <c r="D6" s="41">
        <v>20</v>
      </c>
      <c r="E6" s="41">
        <v>0</v>
      </c>
      <c r="F6" s="41">
        <v>0</v>
      </c>
      <c r="G6" s="42">
        <v>0</v>
      </c>
      <c r="H6" s="42">
        <v>15</v>
      </c>
      <c r="I6" s="42">
        <v>1300</v>
      </c>
      <c r="J6" s="42">
        <f>I6*5/100+I6</f>
        <v>1365</v>
      </c>
      <c r="K6" s="42">
        <f t="shared" ref="K6:K36" si="0">H6*J6</f>
        <v>20475</v>
      </c>
      <c r="L6" s="42"/>
      <c r="M6" s="42">
        <f t="shared" ref="M6:M72" si="1">L6*J6</f>
        <v>0</v>
      </c>
      <c r="N6" s="42">
        <v>15</v>
      </c>
      <c r="O6" s="42">
        <f t="shared" ref="O6:O72" si="2">N6*J6</f>
        <v>20475</v>
      </c>
      <c r="P6" s="42"/>
      <c r="Q6" s="42">
        <f t="shared" ref="Q6:Q72" si="3">P6*J6</f>
        <v>0</v>
      </c>
      <c r="R6" s="42"/>
      <c r="S6" s="42">
        <f t="shared" ref="S6:S72" si="4">R6*J6</f>
        <v>0</v>
      </c>
      <c r="T6" s="42"/>
      <c r="U6" s="42">
        <f t="shared" ref="U6:U36" si="5">H6-L6-N6-P6-R6</f>
        <v>0</v>
      </c>
      <c r="V6" s="42">
        <f t="shared" ref="V6:V72" si="6">K6-M6-O6-Q6-S6</f>
        <v>0</v>
      </c>
    </row>
    <row r="7" spans="1:22" x14ac:dyDescent="0.35">
      <c r="A7" s="39">
        <v>2</v>
      </c>
      <c r="B7" s="40" t="s">
        <v>5</v>
      </c>
      <c r="C7" s="39" t="s">
        <v>74</v>
      </c>
      <c r="D7" s="41">
        <v>20</v>
      </c>
      <c r="E7" s="41">
        <v>0</v>
      </c>
      <c r="F7" s="41">
        <v>0</v>
      </c>
      <c r="G7" s="42">
        <v>0</v>
      </c>
      <c r="H7" s="42">
        <v>15</v>
      </c>
      <c r="I7" s="42">
        <v>1300</v>
      </c>
      <c r="J7" s="42">
        <f>I7*5/100+I7</f>
        <v>1365</v>
      </c>
      <c r="K7" s="42">
        <f t="shared" si="0"/>
        <v>20475</v>
      </c>
      <c r="L7" s="42"/>
      <c r="M7" s="42">
        <f t="shared" si="1"/>
        <v>0</v>
      </c>
      <c r="N7" s="42">
        <v>15</v>
      </c>
      <c r="O7" s="42">
        <f t="shared" si="2"/>
        <v>20475</v>
      </c>
      <c r="P7" s="42"/>
      <c r="Q7" s="42">
        <f t="shared" si="3"/>
        <v>0</v>
      </c>
      <c r="R7" s="42"/>
      <c r="S7" s="42">
        <f t="shared" si="4"/>
        <v>0</v>
      </c>
      <c r="T7" s="42"/>
      <c r="U7" s="42">
        <f t="shared" si="5"/>
        <v>0</v>
      </c>
      <c r="V7" s="42">
        <f t="shared" si="6"/>
        <v>0</v>
      </c>
    </row>
    <row r="8" spans="1:22" x14ac:dyDescent="0.35">
      <c r="A8" s="39">
        <v>3</v>
      </c>
      <c r="B8" s="40" t="s">
        <v>116</v>
      </c>
      <c r="C8" s="39" t="s">
        <v>76</v>
      </c>
      <c r="D8" s="41">
        <v>15</v>
      </c>
      <c r="E8" s="41">
        <v>10</v>
      </c>
      <c r="F8" s="41">
        <v>0</v>
      </c>
      <c r="G8" s="42">
        <v>0</v>
      </c>
      <c r="H8" s="42">
        <v>15</v>
      </c>
      <c r="I8" s="42">
        <v>3100</v>
      </c>
      <c r="J8" s="42">
        <v>3300</v>
      </c>
      <c r="K8" s="42">
        <f t="shared" si="0"/>
        <v>49500</v>
      </c>
      <c r="L8" s="42"/>
      <c r="M8" s="42">
        <f t="shared" si="1"/>
        <v>0</v>
      </c>
      <c r="N8" s="42">
        <v>15</v>
      </c>
      <c r="O8" s="42">
        <f t="shared" si="2"/>
        <v>49500</v>
      </c>
      <c r="P8" s="42"/>
      <c r="Q8" s="42">
        <f t="shared" si="3"/>
        <v>0</v>
      </c>
      <c r="R8" s="42"/>
      <c r="S8" s="42">
        <f t="shared" si="4"/>
        <v>0</v>
      </c>
      <c r="T8" s="42"/>
      <c r="U8" s="42">
        <f t="shared" si="5"/>
        <v>0</v>
      </c>
      <c r="V8" s="42">
        <f t="shared" si="6"/>
        <v>0</v>
      </c>
    </row>
    <row r="9" spans="1:22" x14ac:dyDescent="0.35">
      <c r="A9" s="39">
        <v>4</v>
      </c>
      <c r="B9" s="40" t="s">
        <v>6</v>
      </c>
      <c r="C9" s="39" t="s">
        <v>75</v>
      </c>
      <c r="D9" s="41">
        <v>4</v>
      </c>
      <c r="E9" s="41">
        <v>0</v>
      </c>
      <c r="F9" s="41">
        <v>8</v>
      </c>
      <c r="G9" s="42">
        <v>0</v>
      </c>
      <c r="H9" s="42">
        <v>12</v>
      </c>
      <c r="I9" s="42">
        <v>3900</v>
      </c>
      <c r="J9" s="42">
        <v>4200</v>
      </c>
      <c r="K9" s="42">
        <f t="shared" si="0"/>
        <v>50400</v>
      </c>
      <c r="L9" s="42">
        <v>6</v>
      </c>
      <c r="M9" s="42">
        <f t="shared" si="1"/>
        <v>25200</v>
      </c>
      <c r="N9" s="42"/>
      <c r="O9" s="42">
        <f t="shared" si="2"/>
        <v>0</v>
      </c>
      <c r="P9" s="42">
        <v>6</v>
      </c>
      <c r="Q9" s="42">
        <f t="shared" si="3"/>
        <v>25200</v>
      </c>
      <c r="R9" s="42"/>
      <c r="S9" s="42">
        <f t="shared" si="4"/>
        <v>0</v>
      </c>
      <c r="T9" s="42"/>
      <c r="U9" s="42">
        <f t="shared" si="5"/>
        <v>0</v>
      </c>
      <c r="V9" s="42">
        <f t="shared" si="6"/>
        <v>0</v>
      </c>
    </row>
    <row r="10" spans="1:22" x14ac:dyDescent="0.35">
      <c r="A10" s="39">
        <v>5</v>
      </c>
      <c r="B10" s="40" t="s">
        <v>7</v>
      </c>
      <c r="C10" s="39" t="s">
        <v>75</v>
      </c>
      <c r="D10" s="41">
        <v>4</v>
      </c>
      <c r="E10" s="41">
        <v>0</v>
      </c>
      <c r="F10" s="41">
        <v>2</v>
      </c>
      <c r="G10" s="42">
        <v>0</v>
      </c>
      <c r="H10" s="42">
        <v>5</v>
      </c>
      <c r="I10" s="42">
        <v>3900</v>
      </c>
      <c r="J10" s="42">
        <v>4200</v>
      </c>
      <c r="K10" s="42">
        <f t="shared" si="0"/>
        <v>21000</v>
      </c>
      <c r="L10" s="42">
        <v>3</v>
      </c>
      <c r="M10" s="42">
        <f t="shared" si="1"/>
        <v>12600</v>
      </c>
      <c r="N10" s="42"/>
      <c r="O10" s="42">
        <f t="shared" si="2"/>
        <v>0</v>
      </c>
      <c r="P10" s="42">
        <v>2</v>
      </c>
      <c r="Q10" s="42">
        <f t="shared" si="3"/>
        <v>8400</v>
      </c>
      <c r="R10" s="42"/>
      <c r="S10" s="42">
        <f t="shared" si="4"/>
        <v>0</v>
      </c>
      <c r="T10" s="42"/>
      <c r="U10" s="42">
        <f t="shared" si="5"/>
        <v>0</v>
      </c>
      <c r="V10" s="42">
        <f t="shared" si="6"/>
        <v>0</v>
      </c>
    </row>
    <row r="11" spans="1:22" x14ac:dyDescent="0.35">
      <c r="A11" s="39">
        <v>6</v>
      </c>
      <c r="B11" s="40" t="s">
        <v>18</v>
      </c>
      <c r="C11" s="39" t="s">
        <v>74</v>
      </c>
      <c r="D11" s="41">
        <v>126</v>
      </c>
      <c r="E11" s="41">
        <v>129</v>
      </c>
      <c r="F11" s="41">
        <v>165</v>
      </c>
      <c r="G11" s="42">
        <v>0</v>
      </c>
      <c r="H11" s="42">
        <v>150</v>
      </c>
      <c r="I11" s="42">
        <v>50</v>
      </c>
      <c r="J11" s="42">
        <v>55</v>
      </c>
      <c r="K11" s="42">
        <f t="shared" si="0"/>
        <v>8250</v>
      </c>
      <c r="L11" s="42"/>
      <c r="M11" s="42">
        <f t="shared" si="1"/>
        <v>0</v>
      </c>
      <c r="N11" s="42">
        <v>80</v>
      </c>
      <c r="O11" s="42">
        <f t="shared" si="2"/>
        <v>4400</v>
      </c>
      <c r="P11" s="42"/>
      <c r="Q11" s="42">
        <f t="shared" si="3"/>
        <v>0</v>
      </c>
      <c r="R11" s="42">
        <v>70</v>
      </c>
      <c r="S11" s="42">
        <f t="shared" si="4"/>
        <v>3850</v>
      </c>
      <c r="T11" s="42"/>
      <c r="U11" s="42">
        <f t="shared" si="5"/>
        <v>0</v>
      </c>
      <c r="V11" s="42">
        <f t="shared" si="6"/>
        <v>0</v>
      </c>
    </row>
    <row r="12" spans="1:22" x14ac:dyDescent="0.35">
      <c r="A12" s="39">
        <v>7</v>
      </c>
      <c r="B12" s="40" t="s">
        <v>19</v>
      </c>
      <c r="C12" s="39" t="s">
        <v>74</v>
      </c>
      <c r="D12" s="41">
        <v>116</v>
      </c>
      <c r="E12" s="41">
        <v>84</v>
      </c>
      <c r="F12" s="41">
        <v>30</v>
      </c>
      <c r="G12" s="42">
        <v>96</v>
      </c>
      <c r="H12" s="42">
        <v>60</v>
      </c>
      <c r="I12" s="42">
        <v>50</v>
      </c>
      <c r="J12" s="42">
        <v>55</v>
      </c>
      <c r="K12" s="42">
        <f t="shared" si="0"/>
        <v>3300</v>
      </c>
      <c r="L12" s="42"/>
      <c r="M12" s="42">
        <f t="shared" si="1"/>
        <v>0</v>
      </c>
      <c r="N12" s="42">
        <v>30</v>
      </c>
      <c r="O12" s="42">
        <f t="shared" si="2"/>
        <v>1650</v>
      </c>
      <c r="P12" s="42"/>
      <c r="Q12" s="42">
        <f t="shared" si="3"/>
        <v>0</v>
      </c>
      <c r="R12" s="42">
        <v>30</v>
      </c>
      <c r="S12" s="42">
        <f t="shared" si="4"/>
        <v>1650</v>
      </c>
      <c r="T12" s="42"/>
      <c r="U12" s="42">
        <f t="shared" si="5"/>
        <v>0</v>
      </c>
      <c r="V12" s="42">
        <f t="shared" si="6"/>
        <v>0</v>
      </c>
    </row>
    <row r="13" spans="1:22" x14ac:dyDescent="0.35">
      <c r="A13" s="39">
        <v>8</v>
      </c>
      <c r="B13" s="40" t="s">
        <v>20</v>
      </c>
      <c r="C13" s="39" t="s">
        <v>74</v>
      </c>
      <c r="D13" s="41">
        <v>71</v>
      </c>
      <c r="E13" s="41">
        <v>48</v>
      </c>
      <c r="F13" s="41">
        <v>36</v>
      </c>
      <c r="G13" s="42">
        <v>50</v>
      </c>
      <c r="H13" s="42">
        <v>50</v>
      </c>
      <c r="I13" s="42">
        <v>50</v>
      </c>
      <c r="J13" s="42">
        <v>55</v>
      </c>
      <c r="K13" s="42">
        <f t="shared" si="0"/>
        <v>2750</v>
      </c>
      <c r="L13" s="42"/>
      <c r="M13" s="42">
        <f t="shared" si="1"/>
        <v>0</v>
      </c>
      <c r="N13" s="42"/>
      <c r="O13" s="42">
        <f t="shared" si="2"/>
        <v>0</v>
      </c>
      <c r="P13" s="42">
        <v>50</v>
      </c>
      <c r="Q13" s="42">
        <f t="shared" si="3"/>
        <v>2750</v>
      </c>
      <c r="R13" s="42"/>
      <c r="S13" s="42">
        <f t="shared" si="4"/>
        <v>0</v>
      </c>
      <c r="T13" s="42"/>
      <c r="U13" s="42">
        <f t="shared" si="5"/>
        <v>0</v>
      </c>
      <c r="V13" s="42">
        <f t="shared" si="6"/>
        <v>0</v>
      </c>
    </row>
    <row r="14" spans="1:22" x14ac:dyDescent="0.35">
      <c r="A14" s="39">
        <v>9</v>
      </c>
      <c r="B14" s="40" t="s">
        <v>138</v>
      </c>
      <c r="C14" s="39" t="s">
        <v>81</v>
      </c>
      <c r="D14" s="41">
        <v>24</v>
      </c>
      <c r="E14" s="41">
        <v>0</v>
      </c>
      <c r="F14" s="41">
        <v>5</v>
      </c>
      <c r="G14" s="42">
        <v>6</v>
      </c>
      <c r="H14" s="42">
        <v>5</v>
      </c>
      <c r="I14" s="42">
        <v>1600</v>
      </c>
      <c r="J14" s="42">
        <v>1650</v>
      </c>
      <c r="K14" s="42">
        <f t="shared" si="0"/>
        <v>8250</v>
      </c>
      <c r="L14" s="42"/>
      <c r="M14" s="42">
        <f t="shared" si="1"/>
        <v>0</v>
      </c>
      <c r="N14" s="42">
        <v>5</v>
      </c>
      <c r="O14" s="42">
        <f t="shared" si="2"/>
        <v>8250</v>
      </c>
      <c r="P14" s="42"/>
      <c r="Q14" s="42">
        <f t="shared" si="3"/>
        <v>0</v>
      </c>
      <c r="R14" s="42"/>
      <c r="S14" s="42">
        <f t="shared" si="4"/>
        <v>0</v>
      </c>
      <c r="T14" s="42"/>
      <c r="U14" s="42">
        <f t="shared" si="5"/>
        <v>0</v>
      </c>
      <c r="V14" s="42">
        <f t="shared" si="6"/>
        <v>0</v>
      </c>
    </row>
    <row r="15" spans="1:22" x14ac:dyDescent="0.35">
      <c r="A15" s="39">
        <v>10</v>
      </c>
      <c r="B15" s="40" t="s">
        <v>126</v>
      </c>
      <c r="C15" s="39" t="s">
        <v>81</v>
      </c>
      <c r="D15" s="41">
        <v>20</v>
      </c>
      <c r="E15" s="41">
        <v>35</v>
      </c>
      <c r="F15" s="41">
        <v>29</v>
      </c>
      <c r="G15" s="42">
        <v>6</v>
      </c>
      <c r="H15" s="42">
        <v>25</v>
      </c>
      <c r="I15" s="42">
        <v>1300</v>
      </c>
      <c r="J15" s="42">
        <v>1400</v>
      </c>
      <c r="K15" s="42">
        <f t="shared" si="0"/>
        <v>35000</v>
      </c>
      <c r="L15" s="42"/>
      <c r="M15" s="42">
        <f t="shared" si="1"/>
        <v>0</v>
      </c>
      <c r="N15" s="42">
        <v>13</v>
      </c>
      <c r="O15" s="42">
        <f t="shared" si="2"/>
        <v>18200</v>
      </c>
      <c r="P15" s="42"/>
      <c r="Q15" s="42">
        <f t="shared" si="3"/>
        <v>0</v>
      </c>
      <c r="R15" s="42">
        <v>12</v>
      </c>
      <c r="S15" s="42">
        <f t="shared" si="4"/>
        <v>16800</v>
      </c>
      <c r="T15" s="42"/>
      <c r="U15" s="42">
        <f t="shared" si="5"/>
        <v>0</v>
      </c>
      <c r="V15" s="42">
        <f t="shared" si="6"/>
        <v>0</v>
      </c>
    </row>
    <row r="16" spans="1:22" x14ac:dyDescent="0.35">
      <c r="A16" s="39">
        <v>11</v>
      </c>
      <c r="B16" s="40" t="s">
        <v>40</v>
      </c>
      <c r="C16" s="39" t="s">
        <v>81</v>
      </c>
      <c r="D16" s="41">
        <v>72</v>
      </c>
      <c r="E16" s="41">
        <v>45</v>
      </c>
      <c r="F16" s="41">
        <v>42</v>
      </c>
      <c r="G16" s="42">
        <v>31</v>
      </c>
      <c r="H16" s="42">
        <v>80</v>
      </c>
      <c r="I16" s="42">
        <v>550</v>
      </c>
      <c r="J16" s="42">
        <v>600</v>
      </c>
      <c r="K16" s="42">
        <f t="shared" si="0"/>
        <v>48000</v>
      </c>
      <c r="L16" s="42"/>
      <c r="M16" s="42">
        <f t="shared" si="1"/>
        <v>0</v>
      </c>
      <c r="N16" s="42">
        <v>40</v>
      </c>
      <c r="O16" s="42">
        <f t="shared" si="2"/>
        <v>24000</v>
      </c>
      <c r="P16" s="42"/>
      <c r="Q16" s="42">
        <f t="shared" si="3"/>
        <v>0</v>
      </c>
      <c r="R16" s="42">
        <v>40</v>
      </c>
      <c r="S16" s="42">
        <f t="shared" si="4"/>
        <v>24000</v>
      </c>
      <c r="T16" s="42"/>
      <c r="U16" s="42">
        <f t="shared" si="5"/>
        <v>0</v>
      </c>
      <c r="V16" s="42">
        <f t="shared" si="6"/>
        <v>0</v>
      </c>
    </row>
    <row r="17" spans="1:22" x14ac:dyDescent="0.35">
      <c r="A17" s="39">
        <v>12</v>
      </c>
      <c r="B17" s="40" t="s">
        <v>29</v>
      </c>
      <c r="C17" s="39" t="s">
        <v>74</v>
      </c>
      <c r="D17" s="41">
        <v>0</v>
      </c>
      <c r="E17" s="41">
        <v>0</v>
      </c>
      <c r="F17" s="41">
        <v>15</v>
      </c>
      <c r="G17" s="42">
        <v>35</v>
      </c>
      <c r="H17" s="42">
        <v>20</v>
      </c>
      <c r="I17" s="42">
        <v>80</v>
      </c>
      <c r="J17" s="42">
        <v>85</v>
      </c>
      <c r="K17" s="42">
        <f t="shared" si="0"/>
        <v>1700</v>
      </c>
      <c r="L17" s="42"/>
      <c r="M17" s="42">
        <f t="shared" si="1"/>
        <v>0</v>
      </c>
      <c r="N17" s="42"/>
      <c r="O17" s="42">
        <f t="shared" si="2"/>
        <v>0</v>
      </c>
      <c r="P17" s="42">
        <v>20</v>
      </c>
      <c r="Q17" s="42">
        <f t="shared" si="3"/>
        <v>1700</v>
      </c>
      <c r="R17" s="42"/>
      <c r="S17" s="42">
        <f t="shared" si="4"/>
        <v>0</v>
      </c>
      <c r="T17" s="42"/>
      <c r="U17" s="42">
        <f t="shared" si="5"/>
        <v>0</v>
      </c>
      <c r="V17" s="42">
        <f t="shared" si="6"/>
        <v>0</v>
      </c>
    </row>
    <row r="18" spans="1:22" x14ac:dyDescent="0.35">
      <c r="A18" s="39">
        <v>13</v>
      </c>
      <c r="B18" s="40" t="s">
        <v>26</v>
      </c>
      <c r="C18" s="39" t="s">
        <v>74</v>
      </c>
      <c r="D18" s="41">
        <v>5</v>
      </c>
      <c r="E18" s="41">
        <v>0</v>
      </c>
      <c r="F18" s="41">
        <v>10</v>
      </c>
      <c r="G18" s="42">
        <v>0</v>
      </c>
      <c r="H18" s="42">
        <v>10</v>
      </c>
      <c r="I18" s="42">
        <v>250</v>
      </c>
      <c r="J18" s="42">
        <v>300</v>
      </c>
      <c r="K18" s="42">
        <f t="shared" si="0"/>
        <v>3000</v>
      </c>
      <c r="L18" s="42"/>
      <c r="M18" s="42">
        <f t="shared" si="1"/>
        <v>0</v>
      </c>
      <c r="N18" s="42"/>
      <c r="O18" s="42">
        <f t="shared" si="2"/>
        <v>0</v>
      </c>
      <c r="P18" s="42">
        <v>10</v>
      </c>
      <c r="Q18" s="42">
        <f t="shared" si="3"/>
        <v>3000</v>
      </c>
      <c r="R18" s="42"/>
      <c r="S18" s="42">
        <f t="shared" si="4"/>
        <v>0</v>
      </c>
      <c r="T18" s="42"/>
      <c r="U18" s="42">
        <f t="shared" si="5"/>
        <v>0</v>
      </c>
      <c r="V18" s="42">
        <f t="shared" si="6"/>
        <v>0</v>
      </c>
    </row>
    <row r="19" spans="1:22" x14ac:dyDescent="0.35">
      <c r="A19" s="39">
        <v>14</v>
      </c>
      <c r="B19" s="40" t="s">
        <v>118</v>
      </c>
      <c r="C19" s="39" t="s">
        <v>74</v>
      </c>
      <c r="D19" s="41">
        <v>0</v>
      </c>
      <c r="E19" s="41">
        <v>0</v>
      </c>
      <c r="F19" s="41">
        <v>0</v>
      </c>
      <c r="G19" s="42">
        <v>5</v>
      </c>
      <c r="H19" s="42">
        <v>50</v>
      </c>
      <c r="I19" s="42">
        <v>75</v>
      </c>
      <c r="J19" s="42">
        <v>80</v>
      </c>
      <c r="K19" s="42">
        <f t="shared" si="0"/>
        <v>4000</v>
      </c>
      <c r="L19" s="42"/>
      <c r="M19" s="42">
        <f t="shared" si="1"/>
        <v>0</v>
      </c>
      <c r="N19" s="42">
        <v>25</v>
      </c>
      <c r="O19" s="42">
        <f t="shared" si="2"/>
        <v>2000</v>
      </c>
      <c r="P19" s="42"/>
      <c r="Q19" s="42">
        <f t="shared" si="3"/>
        <v>0</v>
      </c>
      <c r="R19" s="42">
        <v>25</v>
      </c>
      <c r="S19" s="42">
        <f t="shared" si="4"/>
        <v>2000</v>
      </c>
      <c r="T19" s="42"/>
      <c r="U19" s="42">
        <f t="shared" si="5"/>
        <v>0</v>
      </c>
      <c r="V19" s="42">
        <f t="shared" si="6"/>
        <v>0</v>
      </c>
    </row>
    <row r="20" spans="1:22" x14ac:dyDescent="0.35">
      <c r="A20" s="39">
        <v>15</v>
      </c>
      <c r="B20" s="40" t="s">
        <v>113</v>
      </c>
      <c r="C20" s="39" t="s">
        <v>76</v>
      </c>
      <c r="D20" s="41">
        <v>5</v>
      </c>
      <c r="E20" s="41">
        <v>0</v>
      </c>
      <c r="F20" s="41">
        <v>10</v>
      </c>
      <c r="G20" s="42">
        <v>0</v>
      </c>
      <c r="H20" s="42">
        <v>15</v>
      </c>
      <c r="I20" s="42">
        <v>1650</v>
      </c>
      <c r="J20" s="42">
        <v>1750</v>
      </c>
      <c r="K20" s="42">
        <f t="shared" si="0"/>
        <v>26250</v>
      </c>
      <c r="L20" s="42"/>
      <c r="M20" s="42">
        <f t="shared" si="1"/>
        <v>0</v>
      </c>
      <c r="N20" s="42">
        <v>15</v>
      </c>
      <c r="O20" s="42">
        <f t="shared" si="2"/>
        <v>26250</v>
      </c>
      <c r="P20" s="42"/>
      <c r="Q20" s="42">
        <f t="shared" si="3"/>
        <v>0</v>
      </c>
      <c r="R20" s="42"/>
      <c r="S20" s="42">
        <f t="shared" si="4"/>
        <v>0</v>
      </c>
      <c r="T20" s="42"/>
      <c r="U20" s="42">
        <f t="shared" si="5"/>
        <v>0</v>
      </c>
      <c r="V20" s="42">
        <f t="shared" si="6"/>
        <v>0</v>
      </c>
    </row>
    <row r="21" spans="1:22" x14ac:dyDescent="0.35">
      <c r="A21" s="39">
        <v>16</v>
      </c>
      <c r="B21" s="40" t="s">
        <v>112</v>
      </c>
      <c r="C21" s="39" t="s">
        <v>76</v>
      </c>
      <c r="D21" s="41">
        <v>0</v>
      </c>
      <c r="E21" s="41">
        <v>0</v>
      </c>
      <c r="F21" s="41">
        <v>10</v>
      </c>
      <c r="G21" s="42">
        <v>0</v>
      </c>
      <c r="H21" s="42">
        <v>15</v>
      </c>
      <c r="I21" s="42">
        <v>1650</v>
      </c>
      <c r="J21" s="42">
        <v>1750</v>
      </c>
      <c r="K21" s="42">
        <f t="shared" si="0"/>
        <v>26250</v>
      </c>
      <c r="L21" s="42"/>
      <c r="M21" s="42">
        <f t="shared" si="1"/>
        <v>0</v>
      </c>
      <c r="N21" s="42">
        <v>15</v>
      </c>
      <c r="O21" s="42">
        <f t="shared" si="2"/>
        <v>26250</v>
      </c>
      <c r="P21" s="42"/>
      <c r="Q21" s="42">
        <f t="shared" si="3"/>
        <v>0</v>
      </c>
      <c r="R21" s="42"/>
      <c r="S21" s="42">
        <f t="shared" si="4"/>
        <v>0</v>
      </c>
      <c r="T21" s="42"/>
      <c r="U21" s="42">
        <f t="shared" si="5"/>
        <v>0</v>
      </c>
      <c r="V21" s="42">
        <f t="shared" si="6"/>
        <v>0</v>
      </c>
    </row>
    <row r="22" spans="1:22" x14ac:dyDescent="0.35">
      <c r="A22" s="39">
        <v>17</v>
      </c>
      <c r="B22" s="40" t="s">
        <v>27</v>
      </c>
      <c r="C22" s="39" t="s">
        <v>74</v>
      </c>
      <c r="D22" s="41">
        <v>9</v>
      </c>
      <c r="E22" s="41">
        <v>1</v>
      </c>
      <c r="F22" s="41">
        <v>11</v>
      </c>
      <c r="G22" s="42">
        <v>4</v>
      </c>
      <c r="H22" s="42">
        <v>5</v>
      </c>
      <c r="I22" s="42">
        <v>1300</v>
      </c>
      <c r="J22" s="42">
        <v>1350</v>
      </c>
      <c r="K22" s="42">
        <f t="shared" si="0"/>
        <v>6750</v>
      </c>
      <c r="L22" s="42"/>
      <c r="M22" s="42">
        <f t="shared" si="1"/>
        <v>0</v>
      </c>
      <c r="N22" s="42"/>
      <c r="O22" s="42">
        <f t="shared" si="2"/>
        <v>0</v>
      </c>
      <c r="P22" s="42">
        <v>5</v>
      </c>
      <c r="Q22" s="42">
        <f t="shared" si="3"/>
        <v>6750</v>
      </c>
      <c r="R22" s="42"/>
      <c r="S22" s="42">
        <f t="shared" si="4"/>
        <v>0</v>
      </c>
      <c r="T22" s="42"/>
      <c r="U22" s="42">
        <f t="shared" si="5"/>
        <v>0</v>
      </c>
      <c r="V22" s="42">
        <f t="shared" si="6"/>
        <v>0</v>
      </c>
    </row>
    <row r="23" spans="1:22" x14ac:dyDescent="0.35">
      <c r="A23" s="39">
        <v>18</v>
      </c>
      <c r="B23" s="40" t="s">
        <v>28</v>
      </c>
      <c r="C23" s="39" t="s">
        <v>74</v>
      </c>
      <c r="D23" s="41">
        <v>0</v>
      </c>
      <c r="E23" s="41">
        <v>0</v>
      </c>
      <c r="F23" s="41">
        <v>0</v>
      </c>
      <c r="G23" s="42">
        <v>0</v>
      </c>
      <c r="H23" s="42">
        <v>5</v>
      </c>
      <c r="I23" s="42">
        <v>850</v>
      </c>
      <c r="J23" s="42">
        <v>900</v>
      </c>
      <c r="K23" s="42">
        <f t="shared" si="0"/>
        <v>4500</v>
      </c>
      <c r="L23" s="42"/>
      <c r="M23" s="42">
        <f t="shared" si="1"/>
        <v>0</v>
      </c>
      <c r="N23" s="42"/>
      <c r="O23" s="42">
        <f t="shared" si="2"/>
        <v>0</v>
      </c>
      <c r="P23" s="42">
        <v>5</v>
      </c>
      <c r="Q23" s="42">
        <f t="shared" si="3"/>
        <v>4500</v>
      </c>
      <c r="R23" s="42"/>
      <c r="S23" s="42">
        <f t="shared" si="4"/>
        <v>0</v>
      </c>
      <c r="T23" s="42"/>
      <c r="U23" s="42">
        <f t="shared" si="5"/>
        <v>0</v>
      </c>
      <c r="V23" s="42">
        <f t="shared" si="6"/>
        <v>0</v>
      </c>
    </row>
    <row r="24" spans="1:22" x14ac:dyDescent="0.35">
      <c r="A24" s="39">
        <v>19</v>
      </c>
      <c r="B24" s="40" t="s">
        <v>141</v>
      </c>
      <c r="C24" s="39" t="s">
        <v>74</v>
      </c>
      <c r="D24" s="43">
        <v>0</v>
      </c>
      <c r="E24" s="43">
        <v>2350</v>
      </c>
      <c r="F24" s="43">
        <v>0</v>
      </c>
      <c r="G24" s="42">
        <v>0</v>
      </c>
      <c r="H24" s="42">
        <v>500</v>
      </c>
      <c r="I24" s="42">
        <v>250</v>
      </c>
      <c r="J24" s="42">
        <v>250</v>
      </c>
      <c r="K24" s="42">
        <f t="shared" si="0"/>
        <v>125000</v>
      </c>
      <c r="L24" s="42">
        <v>200</v>
      </c>
      <c r="M24" s="42">
        <f t="shared" si="1"/>
        <v>50000</v>
      </c>
      <c r="N24" s="42"/>
      <c r="O24" s="42">
        <f t="shared" si="2"/>
        <v>0</v>
      </c>
      <c r="P24" s="42">
        <v>300</v>
      </c>
      <c r="Q24" s="42">
        <f t="shared" si="3"/>
        <v>75000</v>
      </c>
      <c r="R24" s="42"/>
      <c r="S24" s="42">
        <f t="shared" si="4"/>
        <v>0</v>
      </c>
      <c r="T24" s="42"/>
      <c r="U24" s="42">
        <f t="shared" si="5"/>
        <v>0</v>
      </c>
      <c r="V24" s="42">
        <f t="shared" si="6"/>
        <v>0</v>
      </c>
    </row>
    <row r="25" spans="1:22" x14ac:dyDescent="0.35">
      <c r="A25" s="39">
        <v>20</v>
      </c>
      <c r="B25" s="40" t="s">
        <v>142</v>
      </c>
      <c r="C25" s="39" t="s">
        <v>74</v>
      </c>
      <c r="D25" s="43">
        <v>0</v>
      </c>
      <c r="E25" s="43">
        <v>0</v>
      </c>
      <c r="F25" s="43">
        <v>0</v>
      </c>
      <c r="G25" s="42">
        <v>0</v>
      </c>
      <c r="H25" s="42">
        <v>500</v>
      </c>
      <c r="I25" s="42">
        <v>50</v>
      </c>
      <c r="J25" s="42">
        <v>50</v>
      </c>
      <c r="K25" s="42">
        <f t="shared" si="0"/>
        <v>25000</v>
      </c>
      <c r="L25" s="42">
        <v>250</v>
      </c>
      <c r="M25" s="42">
        <f t="shared" si="1"/>
        <v>12500</v>
      </c>
      <c r="N25" s="42"/>
      <c r="O25" s="42">
        <f t="shared" si="2"/>
        <v>0</v>
      </c>
      <c r="P25" s="42">
        <v>250</v>
      </c>
      <c r="Q25" s="42">
        <f t="shared" si="3"/>
        <v>12500</v>
      </c>
      <c r="R25" s="42"/>
      <c r="S25" s="42">
        <f t="shared" si="4"/>
        <v>0</v>
      </c>
      <c r="T25" s="42"/>
      <c r="U25" s="42">
        <f t="shared" si="5"/>
        <v>0</v>
      </c>
      <c r="V25" s="42">
        <f t="shared" si="6"/>
        <v>0</v>
      </c>
    </row>
    <row r="26" spans="1:22" x14ac:dyDescent="0.35">
      <c r="A26" s="39">
        <v>21</v>
      </c>
      <c r="B26" s="44" t="s">
        <v>131</v>
      </c>
      <c r="C26" s="45" t="s">
        <v>137</v>
      </c>
      <c r="D26" s="46">
        <v>6</v>
      </c>
      <c r="E26" s="46">
        <v>6</v>
      </c>
      <c r="F26" s="46">
        <v>6</v>
      </c>
      <c r="G26" s="42">
        <v>0</v>
      </c>
      <c r="H26" s="47">
        <v>8</v>
      </c>
      <c r="I26" s="48">
        <v>4000</v>
      </c>
      <c r="J26" s="48">
        <v>4000</v>
      </c>
      <c r="K26" s="42">
        <f t="shared" si="0"/>
        <v>32000</v>
      </c>
      <c r="L26" s="42">
        <v>2</v>
      </c>
      <c r="M26" s="42">
        <f t="shared" si="1"/>
        <v>8000</v>
      </c>
      <c r="N26" s="42">
        <v>2</v>
      </c>
      <c r="O26" s="42">
        <f t="shared" si="2"/>
        <v>8000</v>
      </c>
      <c r="P26" s="42">
        <v>2</v>
      </c>
      <c r="Q26" s="42">
        <f t="shared" si="3"/>
        <v>8000</v>
      </c>
      <c r="R26" s="42">
        <v>2</v>
      </c>
      <c r="S26" s="42">
        <f t="shared" si="4"/>
        <v>8000</v>
      </c>
      <c r="T26" s="42"/>
      <c r="U26" s="42">
        <f t="shared" si="5"/>
        <v>0</v>
      </c>
      <c r="V26" s="42">
        <f t="shared" si="6"/>
        <v>0</v>
      </c>
    </row>
    <row r="27" spans="1:22" x14ac:dyDescent="0.35">
      <c r="A27" s="39">
        <v>22</v>
      </c>
      <c r="B27" s="40" t="s">
        <v>23</v>
      </c>
      <c r="C27" s="39" t="s">
        <v>78</v>
      </c>
      <c r="D27" s="41">
        <v>0</v>
      </c>
      <c r="E27" s="41">
        <v>0</v>
      </c>
      <c r="F27" s="41">
        <v>1082</v>
      </c>
      <c r="G27" s="42">
        <v>718</v>
      </c>
      <c r="H27" s="42">
        <v>800</v>
      </c>
      <c r="I27" s="42">
        <v>66</v>
      </c>
      <c r="J27" s="42">
        <v>70</v>
      </c>
      <c r="K27" s="42">
        <f t="shared" si="0"/>
        <v>56000</v>
      </c>
      <c r="L27" s="42"/>
      <c r="M27" s="42">
        <f t="shared" si="1"/>
        <v>0</v>
      </c>
      <c r="N27" s="42">
        <v>400</v>
      </c>
      <c r="O27" s="42">
        <f t="shared" si="2"/>
        <v>28000</v>
      </c>
      <c r="P27" s="42"/>
      <c r="Q27" s="42">
        <f t="shared" si="3"/>
        <v>0</v>
      </c>
      <c r="R27" s="42">
        <v>400</v>
      </c>
      <c r="S27" s="42">
        <f t="shared" si="4"/>
        <v>28000</v>
      </c>
      <c r="T27" s="42"/>
      <c r="U27" s="42">
        <f t="shared" si="5"/>
        <v>0</v>
      </c>
      <c r="V27" s="42">
        <f t="shared" si="6"/>
        <v>0</v>
      </c>
    </row>
    <row r="28" spans="1:22" x14ac:dyDescent="0.35">
      <c r="A28" s="39">
        <v>23</v>
      </c>
      <c r="B28" s="40" t="s">
        <v>32</v>
      </c>
      <c r="C28" s="39" t="s">
        <v>74</v>
      </c>
      <c r="D28" s="41">
        <v>0</v>
      </c>
      <c r="E28" s="41">
        <v>0</v>
      </c>
      <c r="F28" s="41">
        <v>7</v>
      </c>
      <c r="G28" s="42">
        <v>3</v>
      </c>
      <c r="H28" s="42">
        <v>3</v>
      </c>
      <c r="I28" s="42">
        <v>700</v>
      </c>
      <c r="J28" s="42">
        <v>750</v>
      </c>
      <c r="K28" s="42">
        <f t="shared" si="0"/>
        <v>2250</v>
      </c>
      <c r="L28" s="42"/>
      <c r="M28" s="42">
        <f t="shared" si="1"/>
        <v>0</v>
      </c>
      <c r="N28" s="42">
        <v>3</v>
      </c>
      <c r="O28" s="42">
        <f t="shared" si="2"/>
        <v>2250</v>
      </c>
      <c r="P28" s="42"/>
      <c r="Q28" s="42">
        <f t="shared" si="3"/>
        <v>0</v>
      </c>
      <c r="R28" s="42"/>
      <c r="S28" s="42">
        <f t="shared" si="4"/>
        <v>0</v>
      </c>
      <c r="T28" s="42"/>
      <c r="U28" s="42">
        <f t="shared" si="5"/>
        <v>0</v>
      </c>
      <c r="V28" s="42">
        <f t="shared" si="6"/>
        <v>0</v>
      </c>
    </row>
    <row r="29" spans="1:22" x14ac:dyDescent="0.35">
      <c r="A29" s="39">
        <v>24</v>
      </c>
      <c r="B29" s="40" t="s">
        <v>34</v>
      </c>
      <c r="C29" s="39" t="s">
        <v>74</v>
      </c>
      <c r="D29" s="41">
        <v>0</v>
      </c>
      <c r="E29" s="41">
        <v>0</v>
      </c>
      <c r="F29" s="41">
        <v>7</v>
      </c>
      <c r="G29" s="42">
        <v>3</v>
      </c>
      <c r="H29" s="42">
        <v>3</v>
      </c>
      <c r="I29" s="42">
        <v>700</v>
      </c>
      <c r="J29" s="42">
        <v>750</v>
      </c>
      <c r="K29" s="42">
        <f t="shared" si="0"/>
        <v>2250</v>
      </c>
      <c r="L29" s="42"/>
      <c r="M29" s="42">
        <f t="shared" si="1"/>
        <v>0</v>
      </c>
      <c r="N29" s="42">
        <v>3</v>
      </c>
      <c r="O29" s="42">
        <f t="shared" si="2"/>
        <v>2250</v>
      </c>
      <c r="P29" s="42"/>
      <c r="Q29" s="42">
        <f t="shared" si="3"/>
        <v>0</v>
      </c>
      <c r="R29" s="42"/>
      <c r="S29" s="42">
        <f t="shared" si="4"/>
        <v>0</v>
      </c>
      <c r="T29" s="42"/>
      <c r="U29" s="42">
        <f t="shared" si="5"/>
        <v>0</v>
      </c>
      <c r="V29" s="42">
        <f t="shared" si="6"/>
        <v>0</v>
      </c>
    </row>
    <row r="30" spans="1:22" x14ac:dyDescent="0.35">
      <c r="A30" s="39">
        <v>25</v>
      </c>
      <c r="B30" s="40" t="s">
        <v>33</v>
      </c>
      <c r="C30" s="39" t="s">
        <v>74</v>
      </c>
      <c r="D30" s="41">
        <v>0</v>
      </c>
      <c r="E30" s="41">
        <v>0</v>
      </c>
      <c r="F30" s="41">
        <v>7</v>
      </c>
      <c r="G30" s="42">
        <v>3</v>
      </c>
      <c r="H30" s="42">
        <v>3</v>
      </c>
      <c r="I30" s="42">
        <v>700</v>
      </c>
      <c r="J30" s="42">
        <v>750</v>
      </c>
      <c r="K30" s="42">
        <f t="shared" si="0"/>
        <v>2250</v>
      </c>
      <c r="L30" s="42"/>
      <c r="M30" s="42">
        <f t="shared" si="1"/>
        <v>0</v>
      </c>
      <c r="N30" s="42">
        <v>3</v>
      </c>
      <c r="O30" s="42">
        <f t="shared" si="2"/>
        <v>2250</v>
      </c>
      <c r="P30" s="42"/>
      <c r="Q30" s="42">
        <f t="shared" si="3"/>
        <v>0</v>
      </c>
      <c r="R30" s="42"/>
      <c r="S30" s="42">
        <f t="shared" si="4"/>
        <v>0</v>
      </c>
      <c r="T30" s="42"/>
      <c r="U30" s="42">
        <f t="shared" si="5"/>
        <v>0</v>
      </c>
      <c r="V30" s="42">
        <f t="shared" si="6"/>
        <v>0</v>
      </c>
    </row>
    <row r="31" spans="1:22" x14ac:dyDescent="0.35">
      <c r="A31" s="39">
        <v>26</v>
      </c>
      <c r="B31" s="40" t="s">
        <v>35</v>
      </c>
      <c r="C31" s="39" t="s">
        <v>75</v>
      </c>
      <c r="D31" s="41">
        <v>0</v>
      </c>
      <c r="E31" s="41">
        <v>25</v>
      </c>
      <c r="F31" s="41">
        <v>50</v>
      </c>
      <c r="G31" s="42">
        <v>0</v>
      </c>
      <c r="H31" s="42">
        <v>100</v>
      </c>
      <c r="I31" s="42">
        <v>60</v>
      </c>
      <c r="J31" s="42">
        <v>65</v>
      </c>
      <c r="K31" s="42">
        <f t="shared" si="0"/>
        <v>6500</v>
      </c>
      <c r="L31" s="42">
        <v>50</v>
      </c>
      <c r="M31" s="42">
        <f t="shared" si="1"/>
        <v>3250</v>
      </c>
      <c r="N31" s="42"/>
      <c r="O31" s="42">
        <f t="shared" si="2"/>
        <v>0</v>
      </c>
      <c r="P31" s="42">
        <v>50</v>
      </c>
      <c r="Q31" s="42">
        <f t="shared" si="3"/>
        <v>3250</v>
      </c>
      <c r="R31" s="42"/>
      <c r="S31" s="42">
        <f t="shared" si="4"/>
        <v>0</v>
      </c>
      <c r="T31" s="42"/>
      <c r="U31" s="42">
        <f t="shared" si="5"/>
        <v>0</v>
      </c>
      <c r="V31" s="42">
        <f t="shared" si="6"/>
        <v>0</v>
      </c>
    </row>
    <row r="32" spans="1:22" x14ac:dyDescent="0.35">
      <c r="A32" s="39">
        <v>27</v>
      </c>
      <c r="B32" s="40" t="s">
        <v>3</v>
      </c>
      <c r="C32" s="39" t="s">
        <v>75</v>
      </c>
      <c r="D32" s="41">
        <v>0</v>
      </c>
      <c r="E32" s="41">
        <v>100</v>
      </c>
      <c r="F32" s="41">
        <v>50</v>
      </c>
      <c r="G32" s="42">
        <v>0</v>
      </c>
      <c r="H32" s="42">
        <v>100</v>
      </c>
      <c r="I32" s="42">
        <v>60</v>
      </c>
      <c r="J32" s="42">
        <v>65</v>
      </c>
      <c r="K32" s="42">
        <f t="shared" si="0"/>
        <v>6500</v>
      </c>
      <c r="L32" s="42">
        <v>50</v>
      </c>
      <c r="M32" s="42">
        <f t="shared" si="1"/>
        <v>3250</v>
      </c>
      <c r="N32" s="42"/>
      <c r="O32" s="42">
        <f t="shared" si="2"/>
        <v>0</v>
      </c>
      <c r="P32" s="42">
        <v>50</v>
      </c>
      <c r="Q32" s="42">
        <f t="shared" si="3"/>
        <v>3250</v>
      </c>
      <c r="R32" s="42"/>
      <c r="S32" s="42">
        <f t="shared" si="4"/>
        <v>0</v>
      </c>
      <c r="T32" s="42"/>
      <c r="U32" s="42">
        <f t="shared" si="5"/>
        <v>0</v>
      </c>
      <c r="V32" s="42">
        <f t="shared" si="6"/>
        <v>0</v>
      </c>
    </row>
    <row r="33" spans="1:22" x14ac:dyDescent="0.35">
      <c r="A33" s="39">
        <v>28</v>
      </c>
      <c r="B33" s="40" t="s">
        <v>36</v>
      </c>
      <c r="C33" s="39" t="s">
        <v>74</v>
      </c>
      <c r="D33" s="41">
        <v>100</v>
      </c>
      <c r="E33" s="41">
        <v>720</v>
      </c>
      <c r="F33" s="41">
        <v>411</v>
      </c>
      <c r="G33" s="42">
        <v>1426</v>
      </c>
      <c r="H33" s="42">
        <v>200</v>
      </c>
      <c r="I33" s="42">
        <v>90</v>
      </c>
      <c r="J33" s="42">
        <v>100</v>
      </c>
      <c r="K33" s="42">
        <f t="shared" si="0"/>
        <v>20000</v>
      </c>
      <c r="L33" s="42"/>
      <c r="M33" s="42">
        <f t="shared" si="1"/>
        <v>0</v>
      </c>
      <c r="N33" s="42">
        <v>100</v>
      </c>
      <c r="O33" s="42">
        <f t="shared" si="2"/>
        <v>10000</v>
      </c>
      <c r="P33" s="42"/>
      <c r="Q33" s="42">
        <f t="shared" si="3"/>
        <v>0</v>
      </c>
      <c r="R33" s="42">
        <v>100</v>
      </c>
      <c r="S33" s="42">
        <f t="shared" si="4"/>
        <v>10000</v>
      </c>
      <c r="T33" s="42"/>
      <c r="U33" s="42">
        <f t="shared" si="5"/>
        <v>0</v>
      </c>
      <c r="V33" s="42">
        <f t="shared" si="6"/>
        <v>0</v>
      </c>
    </row>
    <row r="34" spans="1:22" x14ac:dyDescent="0.35">
      <c r="A34" s="39">
        <v>29</v>
      </c>
      <c r="B34" s="40" t="s">
        <v>127</v>
      </c>
      <c r="C34" s="39" t="s">
        <v>76</v>
      </c>
      <c r="D34" s="41">
        <v>10</v>
      </c>
      <c r="E34" s="41">
        <v>0</v>
      </c>
      <c r="F34" s="41">
        <v>0</v>
      </c>
      <c r="G34" s="42">
        <v>0</v>
      </c>
      <c r="H34" s="42">
        <v>10</v>
      </c>
      <c r="I34" s="42">
        <v>1750</v>
      </c>
      <c r="J34" s="42">
        <v>1850</v>
      </c>
      <c r="K34" s="42">
        <f t="shared" si="0"/>
        <v>18500</v>
      </c>
      <c r="L34" s="42">
        <v>10</v>
      </c>
      <c r="M34" s="42">
        <f t="shared" si="1"/>
        <v>18500</v>
      </c>
      <c r="N34" s="42"/>
      <c r="O34" s="42">
        <f t="shared" si="2"/>
        <v>0</v>
      </c>
      <c r="P34" s="42"/>
      <c r="Q34" s="42">
        <f t="shared" si="3"/>
        <v>0</v>
      </c>
      <c r="R34" s="42"/>
      <c r="S34" s="42">
        <f t="shared" si="4"/>
        <v>0</v>
      </c>
      <c r="T34" s="42"/>
      <c r="U34" s="42">
        <f t="shared" si="5"/>
        <v>0</v>
      </c>
      <c r="V34" s="42">
        <f t="shared" si="6"/>
        <v>0</v>
      </c>
    </row>
    <row r="35" spans="1:22" x14ac:dyDescent="0.35">
      <c r="A35" s="39">
        <v>30</v>
      </c>
      <c r="B35" s="40" t="s">
        <v>120</v>
      </c>
      <c r="C35" s="39" t="s">
        <v>76</v>
      </c>
      <c r="D35" s="41">
        <v>0</v>
      </c>
      <c r="E35" s="41">
        <v>0</v>
      </c>
      <c r="F35" s="41">
        <v>10</v>
      </c>
      <c r="G35" s="42">
        <v>0</v>
      </c>
      <c r="H35" s="42">
        <v>10</v>
      </c>
      <c r="I35" s="42">
        <v>2650</v>
      </c>
      <c r="J35" s="42">
        <v>2750</v>
      </c>
      <c r="K35" s="42">
        <f t="shared" si="0"/>
        <v>27500</v>
      </c>
      <c r="L35" s="42">
        <v>10</v>
      </c>
      <c r="M35" s="42">
        <f t="shared" si="1"/>
        <v>27500</v>
      </c>
      <c r="N35" s="42"/>
      <c r="O35" s="42">
        <f t="shared" si="2"/>
        <v>0</v>
      </c>
      <c r="P35" s="42"/>
      <c r="Q35" s="42">
        <f t="shared" si="3"/>
        <v>0</v>
      </c>
      <c r="R35" s="42"/>
      <c r="S35" s="42">
        <f t="shared" si="4"/>
        <v>0</v>
      </c>
      <c r="T35" s="42"/>
      <c r="U35" s="42">
        <f t="shared" si="5"/>
        <v>0</v>
      </c>
      <c r="V35" s="42">
        <f t="shared" si="6"/>
        <v>0</v>
      </c>
    </row>
    <row r="36" spans="1:22" x14ac:dyDescent="0.35">
      <c r="A36" s="39">
        <v>31</v>
      </c>
      <c r="B36" s="40" t="s">
        <v>119</v>
      </c>
      <c r="C36" s="39" t="s">
        <v>76</v>
      </c>
      <c r="D36" s="41">
        <v>5</v>
      </c>
      <c r="E36" s="41">
        <v>0</v>
      </c>
      <c r="F36" s="41">
        <v>10</v>
      </c>
      <c r="G36" s="42">
        <v>0</v>
      </c>
      <c r="H36" s="42">
        <v>20</v>
      </c>
      <c r="I36" s="42">
        <v>2650</v>
      </c>
      <c r="J36" s="42">
        <v>2750</v>
      </c>
      <c r="K36" s="42">
        <f t="shared" si="0"/>
        <v>55000</v>
      </c>
      <c r="L36" s="42">
        <v>20</v>
      </c>
      <c r="M36" s="42">
        <f t="shared" si="1"/>
        <v>55000</v>
      </c>
      <c r="N36" s="42"/>
      <c r="O36" s="42">
        <f t="shared" si="2"/>
        <v>0</v>
      </c>
      <c r="P36" s="42"/>
      <c r="Q36" s="42">
        <f t="shared" si="3"/>
        <v>0</v>
      </c>
      <c r="R36" s="42"/>
      <c r="S36" s="42">
        <f t="shared" si="4"/>
        <v>0</v>
      </c>
      <c r="T36" s="42"/>
      <c r="U36" s="42">
        <f t="shared" si="5"/>
        <v>0</v>
      </c>
      <c r="V36" s="42">
        <f t="shared" si="6"/>
        <v>0</v>
      </c>
    </row>
    <row r="37" spans="1:22" ht="26" customHeight="1" x14ac:dyDescent="0.35">
      <c r="B37" s="29"/>
      <c r="C37" s="29"/>
      <c r="D37" s="29"/>
      <c r="F37" s="29"/>
      <c r="G37" s="56" t="s">
        <v>145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35">
      <c r="A38" s="65" t="s">
        <v>90</v>
      </c>
      <c r="B38" s="66" t="s">
        <v>0</v>
      </c>
      <c r="C38" s="68" t="s">
        <v>1</v>
      </c>
      <c r="D38" s="69" t="s">
        <v>91</v>
      </c>
      <c r="E38" s="69"/>
      <c r="F38" s="69"/>
      <c r="G38" s="30" t="s">
        <v>2</v>
      </c>
      <c r="H38" s="31" t="s">
        <v>109</v>
      </c>
      <c r="I38" s="66" t="s">
        <v>98</v>
      </c>
      <c r="J38" s="66" t="s">
        <v>97</v>
      </c>
      <c r="K38" s="70" t="s">
        <v>108</v>
      </c>
      <c r="L38" s="64" t="s">
        <v>100</v>
      </c>
      <c r="M38" s="64"/>
      <c r="N38" s="64" t="s">
        <v>101</v>
      </c>
      <c r="O38" s="64"/>
      <c r="P38" s="64" t="s">
        <v>102</v>
      </c>
      <c r="Q38" s="64"/>
      <c r="R38" s="64" t="s">
        <v>103</v>
      </c>
      <c r="S38" s="64"/>
      <c r="T38" s="32" t="s">
        <v>146</v>
      </c>
      <c r="U38" s="64" t="s">
        <v>104</v>
      </c>
      <c r="V38" s="64"/>
    </row>
    <row r="39" spans="1:22" x14ac:dyDescent="0.35">
      <c r="A39" s="65"/>
      <c r="B39" s="67"/>
      <c r="C39" s="68"/>
      <c r="D39" s="33">
        <v>2562</v>
      </c>
      <c r="E39" s="33">
        <v>2563</v>
      </c>
      <c r="F39" s="33">
        <v>2564</v>
      </c>
      <c r="G39" s="34" t="s">
        <v>99</v>
      </c>
      <c r="H39" s="35" t="s">
        <v>110</v>
      </c>
      <c r="I39" s="67"/>
      <c r="J39" s="67"/>
      <c r="K39" s="70"/>
      <c r="L39" s="32" t="s">
        <v>105</v>
      </c>
      <c r="M39" s="32" t="s">
        <v>106</v>
      </c>
      <c r="N39" s="32" t="s">
        <v>105</v>
      </c>
      <c r="O39" s="32" t="s">
        <v>106</v>
      </c>
      <c r="P39" s="32" t="s">
        <v>105</v>
      </c>
      <c r="Q39" s="32" t="s">
        <v>106</v>
      </c>
      <c r="R39" s="32" t="s">
        <v>105</v>
      </c>
      <c r="S39" s="32" t="s">
        <v>106</v>
      </c>
      <c r="T39" s="32"/>
      <c r="U39" s="32" t="s">
        <v>105</v>
      </c>
      <c r="V39" s="32" t="s">
        <v>107</v>
      </c>
    </row>
    <row r="40" spans="1:22" x14ac:dyDescent="0.35">
      <c r="A40" s="39">
        <v>32</v>
      </c>
      <c r="B40" s="40" t="s">
        <v>121</v>
      </c>
      <c r="C40" s="39" t="s">
        <v>76</v>
      </c>
      <c r="D40" s="41">
        <v>25</v>
      </c>
      <c r="E40" s="41">
        <v>50</v>
      </c>
      <c r="F40" s="41">
        <v>0</v>
      </c>
      <c r="G40" s="42">
        <v>0</v>
      </c>
      <c r="H40" s="42">
        <v>50</v>
      </c>
      <c r="I40" s="42">
        <v>550</v>
      </c>
      <c r="J40" s="42">
        <v>1300</v>
      </c>
      <c r="K40" s="42">
        <f t="shared" ref="K40:K72" si="7">H40*J40</f>
        <v>65000</v>
      </c>
      <c r="L40" s="42"/>
      <c r="M40" s="42">
        <f t="shared" si="1"/>
        <v>0</v>
      </c>
      <c r="N40" s="42">
        <v>25</v>
      </c>
      <c r="O40" s="42">
        <f t="shared" si="2"/>
        <v>32500</v>
      </c>
      <c r="P40" s="42"/>
      <c r="Q40" s="42">
        <f t="shared" si="3"/>
        <v>0</v>
      </c>
      <c r="R40" s="42">
        <v>25</v>
      </c>
      <c r="S40" s="42">
        <f t="shared" si="4"/>
        <v>32500</v>
      </c>
      <c r="T40" s="42"/>
      <c r="U40" s="42">
        <f t="shared" ref="U40:U72" si="8">H40-L40-N40-P40-R40</f>
        <v>0</v>
      </c>
      <c r="V40" s="42">
        <f t="shared" si="6"/>
        <v>0</v>
      </c>
    </row>
    <row r="41" spans="1:22" x14ac:dyDescent="0.35">
      <c r="A41" s="39">
        <v>33</v>
      </c>
      <c r="B41" s="40" t="s">
        <v>38</v>
      </c>
      <c r="C41" s="39" t="s">
        <v>84</v>
      </c>
      <c r="D41" s="41">
        <v>2</v>
      </c>
      <c r="E41" s="41">
        <v>4</v>
      </c>
      <c r="F41" s="41">
        <v>4</v>
      </c>
      <c r="G41" s="42">
        <v>10</v>
      </c>
      <c r="H41" s="42">
        <v>5</v>
      </c>
      <c r="I41" s="42">
        <v>2700</v>
      </c>
      <c r="J41" s="42">
        <v>2850</v>
      </c>
      <c r="K41" s="42">
        <f t="shared" si="7"/>
        <v>14250</v>
      </c>
      <c r="L41" s="42"/>
      <c r="M41" s="42">
        <f t="shared" si="1"/>
        <v>0</v>
      </c>
      <c r="N41" s="42"/>
      <c r="O41" s="42">
        <f t="shared" si="2"/>
        <v>0</v>
      </c>
      <c r="P41" s="42">
        <v>5</v>
      </c>
      <c r="Q41" s="42">
        <f t="shared" si="3"/>
        <v>14250</v>
      </c>
      <c r="R41" s="42"/>
      <c r="S41" s="42">
        <f t="shared" si="4"/>
        <v>0</v>
      </c>
      <c r="T41" s="42"/>
      <c r="U41" s="42">
        <f t="shared" si="8"/>
        <v>0</v>
      </c>
      <c r="V41" s="42">
        <f t="shared" si="6"/>
        <v>0</v>
      </c>
    </row>
    <row r="42" spans="1:22" x14ac:dyDescent="0.35">
      <c r="A42" s="39">
        <v>34</v>
      </c>
      <c r="B42" s="40" t="s">
        <v>122</v>
      </c>
      <c r="C42" s="39" t="s">
        <v>74</v>
      </c>
      <c r="D42" s="41">
        <v>0</v>
      </c>
      <c r="E42" s="41">
        <v>0</v>
      </c>
      <c r="F42" s="41">
        <v>0</v>
      </c>
      <c r="G42" s="42">
        <v>0</v>
      </c>
      <c r="H42" s="42">
        <v>10</v>
      </c>
      <c r="I42" s="42">
        <v>500</v>
      </c>
      <c r="J42" s="42">
        <v>500</v>
      </c>
      <c r="K42" s="42">
        <f t="shared" si="7"/>
        <v>5000</v>
      </c>
      <c r="L42" s="42">
        <v>10</v>
      </c>
      <c r="M42" s="42">
        <f t="shared" si="1"/>
        <v>5000</v>
      </c>
      <c r="N42" s="42"/>
      <c r="O42" s="42">
        <f t="shared" si="2"/>
        <v>0</v>
      </c>
      <c r="P42" s="42"/>
      <c r="Q42" s="42">
        <f t="shared" si="3"/>
        <v>0</v>
      </c>
      <c r="R42" s="42"/>
      <c r="S42" s="42">
        <f t="shared" si="4"/>
        <v>0</v>
      </c>
      <c r="T42" s="42"/>
      <c r="U42" s="42">
        <f t="shared" si="8"/>
        <v>0</v>
      </c>
      <c r="V42" s="42">
        <f t="shared" si="6"/>
        <v>0</v>
      </c>
    </row>
    <row r="43" spans="1:22" x14ac:dyDescent="0.35">
      <c r="A43" s="39">
        <v>35</v>
      </c>
      <c r="B43" s="40" t="s">
        <v>85</v>
      </c>
      <c r="C43" s="39" t="s">
        <v>84</v>
      </c>
      <c r="D43" s="41">
        <v>22</v>
      </c>
      <c r="E43" s="41">
        <v>25</v>
      </c>
      <c r="F43" s="41">
        <v>26</v>
      </c>
      <c r="G43" s="42">
        <v>15</v>
      </c>
      <c r="H43" s="42">
        <v>15</v>
      </c>
      <c r="I43" s="42">
        <v>550</v>
      </c>
      <c r="J43" s="42">
        <v>600</v>
      </c>
      <c r="K43" s="42">
        <f t="shared" si="7"/>
        <v>9000</v>
      </c>
      <c r="L43" s="42"/>
      <c r="M43" s="42">
        <f t="shared" si="1"/>
        <v>0</v>
      </c>
      <c r="N43" s="42">
        <v>8</v>
      </c>
      <c r="O43" s="42">
        <f t="shared" si="2"/>
        <v>4800</v>
      </c>
      <c r="P43" s="42"/>
      <c r="Q43" s="42">
        <f t="shared" si="3"/>
        <v>0</v>
      </c>
      <c r="R43" s="42">
        <v>7</v>
      </c>
      <c r="S43" s="42">
        <f t="shared" si="4"/>
        <v>4200</v>
      </c>
      <c r="T43" s="42"/>
      <c r="U43" s="42">
        <f t="shared" si="8"/>
        <v>0</v>
      </c>
      <c r="V43" s="42">
        <f t="shared" si="6"/>
        <v>0</v>
      </c>
    </row>
    <row r="44" spans="1:22" x14ac:dyDescent="0.35">
      <c r="A44" s="39">
        <v>36</v>
      </c>
      <c r="B44" s="40" t="s">
        <v>125</v>
      </c>
      <c r="C44" s="39" t="s">
        <v>74</v>
      </c>
      <c r="D44" s="41">
        <v>0</v>
      </c>
      <c r="E44" s="41">
        <v>0</v>
      </c>
      <c r="F44" s="41">
        <v>6</v>
      </c>
      <c r="G44" s="42">
        <v>0</v>
      </c>
      <c r="H44" s="42">
        <v>5</v>
      </c>
      <c r="I44" s="42">
        <v>650</v>
      </c>
      <c r="J44" s="42">
        <v>700</v>
      </c>
      <c r="K44" s="42">
        <f t="shared" si="7"/>
        <v>3500</v>
      </c>
      <c r="L44" s="42">
        <v>5</v>
      </c>
      <c r="M44" s="42">
        <f t="shared" si="1"/>
        <v>3500</v>
      </c>
      <c r="N44" s="42"/>
      <c r="O44" s="42">
        <f t="shared" si="2"/>
        <v>0</v>
      </c>
      <c r="P44" s="42"/>
      <c r="Q44" s="42">
        <f t="shared" si="3"/>
        <v>0</v>
      </c>
      <c r="R44" s="42"/>
      <c r="S44" s="42">
        <f t="shared" si="4"/>
        <v>0</v>
      </c>
      <c r="T44" s="42"/>
      <c r="U44" s="42">
        <f t="shared" si="8"/>
        <v>0</v>
      </c>
      <c r="V44" s="42">
        <f t="shared" si="6"/>
        <v>0</v>
      </c>
    </row>
    <row r="45" spans="1:22" x14ac:dyDescent="0.35">
      <c r="A45" s="39">
        <v>37</v>
      </c>
      <c r="B45" s="40" t="s">
        <v>124</v>
      </c>
      <c r="C45" s="39" t="s">
        <v>74</v>
      </c>
      <c r="D45" s="41">
        <v>0</v>
      </c>
      <c r="E45" s="41">
        <v>0</v>
      </c>
      <c r="F45" s="41">
        <v>8</v>
      </c>
      <c r="G45" s="42">
        <v>0</v>
      </c>
      <c r="H45" s="42">
        <v>5</v>
      </c>
      <c r="I45" s="42">
        <v>650</v>
      </c>
      <c r="J45" s="42">
        <v>700</v>
      </c>
      <c r="K45" s="42">
        <f t="shared" si="7"/>
        <v>3500</v>
      </c>
      <c r="L45" s="42">
        <v>5</v>
      </c>
      <c r="M45" s="42">
        <f t="shared" si="1"/>
        <v>3500</v>
      </c>
      <c r="N45" s="42"/>
      <c r="O45" s="42">
        <f t="shared" si="2"/>
        <v>0</v>
      </c>
      <c r="P45" s="42"/>
      <c r="Q45" s="42">
        <f t="shared" si="3"/>
        <v>0</v>
      </c>
      <c r="R45" s="42"/>
      <c r="S45" s="42">
        <f t="shared" si="4"/>
        <v>0</v>
      </c>
      <c r="T45" s="42"/>
      <c r="U45" s="42">
        <f t="shared" si="8"/>
        <v>0</v>
      </c>
      <c r="V45" s="42">
        <f t="shared" si="6"/>
        <v>0</v>
      </c>
    </row>
    <row r="46" spans="1:22" x14ac:dyDescent="0.35">
      <c r="A46" s="39">
        <v>38</v>
      </c>
      <c r="B46" s="40" t="s">
        <v>117</v>
      </c>
      <c r="C46" s="39" t="s">
        <v>78</v>
      </c>
      <c r="D46" s="41">
        <v>0</v>
      </c>
      <c r="E46" s="41">
        <v>0</v>
      </c>
      <c r="F46" s="41">
        <v>0</v>
      </c>
      <c r="G46" s="42">
        <v>0</v>
      </c>
      <c r="H46" s="42">
        <v>10</v>
      </c>
      <c r="I46" s="42">
        <v>800</v>
      </c>
      <c r="J46" s="42">
        <v>800</v>
      </c>
      <c r="K46" s="42">
        <f t="shared" si="7"/>
        <v>8000</v>
      </c>
      <c r="L46" s="42">
        <v>10</v>
      </c>
      <c r="M46" s="42">
        <f t="shared" si="1"/>
        <v>8000</v>
      </c>
      <c r="N46" s="42"/>
      <c r="O46" s="42">
        <f t="shared" si="2"/>
        <v>0</v>
      </c>
      <c r="P46" s="42"/>
      <c r="Q46" s="42">
        <f t="shared" si="3"/>
        <v>0</v>
      </c>
      <c r="R46" s="42"/>
      <c r="S46" s="42">
        <f t="shared" si="4"/>
        <v>0</v>
      </c>
      <c r="T46" s="42"/>
      <c r="U46" s="42">
        <f t="shared" si="8"/>
        <v>0</v>
      </c>
      <c r="V46" s="42">
        <f t="shared" si="6"/>
        <v>0</v>
      </c>
    </row>
    <row r="47" spans="1:22" x14ac:dyDescent="0.35">
      <c r="A47" s="39">
        <v>39</v>
      </c>
      <c r="B47" s="40" t="s">
        <v>39</v>
      </c>
      <c r="C47" s="39" t="s">
        <v>76</v>
      </c>
      <c r="D47" s="41">
        <v>0</v>
      </c>
      <c r="E47" s="41">
        <v>5</v>
      </c>
      <c r="F47" s="41">
        <v>0</v>
      </c>
      <c r="G47" s="42">
        <v>0</v>
      </c>
      <c r="H47" s="42">
        <v>5</v>
      </c>
      <c r="I47" s="42">
        <v>600</v>
      </c>
      <c r="J47" s="42">
        <v>650</v>
      </c>
      <c r="K47" s="42">
        <f t="shared" si="7"/>
        <v>3250</v>
      </c>
      <c r="L47" s="42">
        <v>5</v>
      </c>
      <c r="M47" s="42">
        <f t="shared" si="1"/>
        <v>3250</v>
      </c>
      <c r="N47" s="42"/>
      <c r="O47" s="42">
        <f t="shared" si="2"/>
        <v>0</v>
      </c>
      <c r="P47" s="42"/>
      <c r="Q47" s="42">
        <f t="shared" si="3"/>
        <v>0</v>
      </c>
      <c r="R47" s="42"/>
      <c r="S47" s="42">
        <f t="shared" si="4"/>
        <v>0</v>
      </c>
      <c r="T47" s="42"/>
      <c r="U47" s="42">
        <f t="shared" si="8"/>
        <v>0</v>
      </c>
      <c r="V47" s="42">
        <f t="shared" si="6"/>
        <v>0</v>
      </c>
    </row>
    <row r="48" spans="1:22" x14ac:dyDescent="0.35">
      <c r="A48" s="39">
        <v>40</v>
      </c>
      <c r="B48" s="44" t="s">
        <v>132</v>
      </c>
      <c r="C48" s="49" t="s">
        <v>137</v>
      </c>
      <c r="D48" s="46">
        <v>6</v>
      </c>
      <c r="E48" s="46">
        <v>6</v>
      </c>
      <c r="F48" s="46">
        <v>6</v>
      </c>
      <c r="G48" s="50">
        <v>3</v>
      </c>
      <c r="H48" s="47">
        <v>8</v>
      </c>
      <c r="I48" s="48">
        <v>3000</v>
      </c>
      <c r="J48" s="48">
        <v>3000</v>
      </c>
      <c r="K48" s="42">
        <f t="shared" si="7"/>
        <v>24000</v>
      </c>
      <c r="L48" s="42"/>
      <c r="M48" s="42">
        <f t="shared" si="1"/>
        <v>0</v>
      </c>
      <c r="N48" s="42">
        <v>4</v>
      </c>
      <c r="O48" s="42">
        <f t="shared" si="2"/>
        <v>12000</v>
      </c>
      <c r="P48" s="42"/>
      <c r="Q48" s="42">
        <f t="shared" si="3"/>
        <v>0</v>
      </c>
      <c r="R48" s="42">
        <v>4</v>
      </c>
      <c r="S48" s="42">
        <f t="shared" si="4"/>
        <v>12000</v>
      </c>
      <c r="T48" s="42"/>
      <c r="U48" s="42">
        <f t="shared" si="8"/>
        <v>0</v>
      </c>
      <c r="V48" s="42">
        <f t="shared" si="6"/>
        <v>0</v>
      </c>
    </row>
    <row r="49" spans="1:22" x14ac:dyDescent="0.35">
      <c r="A49" s="39">
        <v>41</v>
      </c>
      <c r="B49" s="40" t="s">
        <v>115</v>
      </c>
      <c r="C49" s="39" t="s">
        <v>76</v>
      </c>
      <c r="D49" s="41">
        <v>25</v>
      </c>
      <c r="E49" s="41">
        <v>50</v>
      </c>
      <c r="F49" s="41">
        <v>0</v>
      </c>
      <c r="G49" s="42">
        <v>0</v>
      </c>
      <c r="H49" s="42">
        <v>50</v>
      </c>
      <c r="I49" s="42">
        <v>1300</v>
      </c>
      <c r="J49" s="42">
        <v>1350</v>
      </c>
      <c r="K49" s="42">
        <f t="shared" si="7"/>
        <v>67500</v>
      </c>
      <c r="L49" s="42"/>
      <c r="M49" s="42">
        <f t="shared" si="1"/>
        <v>0</v>
      </c>
      <c r="N49" s="42">
        <v>25</v>
      </c>
      <c r="O49" s="42">
        <f t="shared" si="2"/>
        <v>33750</v>
      </c>
      <c r="P49" s="42"/>
      <c r="Q49" s="42">
        <f t="shared" si="3"/>
        <v>0</v>
      </c>
      <c r="R49" s="42">
        <v>25</v>
      </c>
      <c r="S49" s="42">
        <f t="shared" si="4"/>
        <v>33750</v>
      </c>
      <c r="T49" s="42"/>
      <c r="U49" s="42">
        <f t="shared" si="8"/>
        <v>0</v>
      </c>
      <c r="V49" s="42">
        <f t="shared" si="6"/>
        <v>0</v>
      </c>
    </row>
    <row r="50" spans="1:22" x14ac:dyDescent="0.35">
      <c r="A50" s="39">
        <v>42</v>
      </c>
      <c r="B50" s="44" t="s">
        <v>134</v>
      </c>
      <c r="C50" s="49" t="s">
        <v>137</v>
      </c>
      <c r="D50" s="46">
        <v>8</v>
      </c>
      <c r="E50" s="46">
        <v>8</v>
      </c>
      <c r="F50" s="46">
        <v>8</v>
      </c>
      <c r="G50" s="42">
        <v>0</v>
      </c>
      <c r="H50" s="47">
        <v>10</v>
      </c>
      <c r="I50" s="48">
        <v>9000</v>
      </c>
      <c r="J50" s="48">
        <v>9000</v>
      </c>
      <c r="K50" s="42">
        <f t="shared" si="7"/>
        <v>90000</v>
      </c>
      <c r="L50" s="42">
        <v>2</v>
      </c>
      <c r="M50" s="42">
        <f t="shared" si="1"/>
        <v>18000</v>
      </c>
      <c r="N50" s="42">
        <v>3</v>
      </c>
      <c r="O50" s="42">
        <f t="shared" si="2"/>
        <v>27000</v>
      </c>
      <c r="P50" s="42">
        <v>2</v>
      </c>
      <c r="Q50" s="42">
        <f t="shared" si="3"/>
        <v>18000</v>
      </c>
      <c r="R50" s="42">
        <v>3</v>
      </c>
      <c r="S50" s="42">
        <f t="shared" si="4"/>
        <v>27000</v>
      </c>
      <c r="T50" s="42"/>
      <c r="U50" s="42">
        <f t="shared" si="8"/>
        <v>0</v>
      </c>
      <c r="V50" s="42">
        <f t="shared" si="6"/>
        <v>0</v>
      </c>
    </row>
    <row r="51" spans="1:22" x14ac:dyDescent="0.35">
      <c r="A51" s="39">
        <v>43</v>
      </c>
      <c r="B51" s="44" t="s">
        <v>135</v>
      </c>
      <c r="C51" s="49" t="s">
        <v>137</v>
      </c>
      <c r="D51" s="46">
        <v>6</v>
      </c>
      <c r="E51" s="46">
        <v>6</v>
      </c>
      <c r="F51" s="46">
        <v>6</v>
      </c>
      <c r="G51" s="42">
        <v>0</v>
      </c>
      <c r="H51" s="47">
        <v>16</v>
      </c>
      <c r="I51" s="48">
        <v>4500</v>
      </c>
      <c r="J51" s="48">
        <v>4500</v>
      </c>
      <c r="K51" s="42">
        <f t="shared" si="7"/>
        <v>72000</v>
      </c>
      <c r="L51" s="42">
        <v>4</v>
      </c>
      <c r="M51" s="42">
        <f t="shared" si="1"/>
        <v>18000</v>
      </c>
      <c r="N51" s="42">
        <v>3</v>
      </c>
      <c r="O51" s="42">
        <f t="shared" si="2"/>
        <v>13500</v>
      </c>
      <c r="P51" s="42">
        <v>3</v>
      </c>
      <c r="Q51" s="42">
        <f t="shared" si="3"/>
        <v>13500</v>
      </c>
      <c r="R51" s="42">
        <v>6</v>
      </c>
      <c r="S51" s="42">
        <f t="shared" si="4"/>
        <v>27000</v>
      </c>
      <c r="T51" s="42"/>
      <c r="U51" s="42">
        <f t="shared" si="8"/>
        <v>0</v>
      </c>
      <c r="V51" s="42">
        <f t="shared" si="6"/>
        <v>0</v>
      </c>
    </row>
    <row r="52" spans="1:22" x14ac:dyDescent="0.35">
      <c r="A52" s="39">
        <v>44</v>
      </c>
      <c r="B52" s="44" t="s">
        <v>133</v>
      </c>
      <c r="C52" s="49" t="s">
        <v>137</v>
      </c>
      <c r="D52" s="46">
        <v>7</v>
      </c>
      <c r="E52" s="46">
        <v>7</v>
      </c>
      <c r="F52" s="46">
        <v>7</v>
      </c>
      <c r="G52" s="50">
        <v>3</v>
      </c>
      <c r="H52" s="47">
        <v>8</v>
      </c>
      <c r="I52" s="48">
        <v>4000</v>
      </c>
      <c r="J52" s="48">
        <v>4000</v>
      </c>
      <c r="K52" s="42">
        <f t="shared" si="7"/>
        <v>32000</v>
      </c>
      <c r="L52" s="42">
        <v>2</v>
      </c>
      <c r="M52" s="42">
        <f t="shared" si="1"/>
        <v>8000</v>
      </c>
      <c r="N52" s="42">
        <v>2</v>
      </c>
      <c r="O52" s="42">
        <f t="shared" si="2"/>
        <v>8000</v>
      </c>
      <c r="P52" s="42">
        <v>2</v>
      </c>
      <c r="Q52" s="42">
        <f t="shared" si="3"/>
        <v>8000</v>
      </c>
      <c r="R52" s="42">
        <v>2</v>
      </c>
      <c r="S52" s="42">
        <f t="shared" si="4"/>
        <v>8000</v>
      </c>
      <c r="T52" s="42"/>
      <c r="U52" s="42">
        <f t="shared" si="8"/>
        <v>0</v>
      </c>
      <c r="V52" s="42">
        <f t="shared" si="6"/>
        <v>0</v>
      </c>
    </row>
    <row r="53" spans="1:22" x14ac:dyDescent="0.35">
      <c r="A53" s="39">
        <v>45</v>
      </c>
      <c r="B53" s="40" t="s">
        <v>41</v>
      </c>
      <c r="C53" s="39" t="s">
        <v>86</v>
      </c>
      <c r="D53" s="41">
        <v>8</v>
      </c>
      <c r="E53" s="41">
        <v>8</v>
      </c>
      <c r="F53" s="41">
        <v>6</v>
      </c>
      <c r="G53" s="42">
        <v>8</v>
      </c>
      <c r="H53" s="42">
        <v>3</v>
      </c>
      <c r="I53" s="42">
        <v>8000</v>
      </c>
      <c r="J53" s="42">
        <v>8500</v>
      </c>
      <c r="K53" s="42">
        <f t="shared" si="7"/>
        <v>25500</v>
      </c>
      <c r="L53" s="42"/>
      <c r="M53" s="42">
        <f t="shared" si="1"/>
        <v>0</v>
      </c>
      <c r="N53" s="42"/>
      <c r="O53" s="42">
        <f t="shared" si="2"/>
        <v>0</v>
      </c>
      <c r="P53" s="42">
        <v>3</v>
      </c>
      <c r="Q53" s="42">
        <f t="shared" si="3"/>
        <v>25500</v>
      </c>
      <c r="R53" s="42"/>
      <c r="S53" s="42">
        <f t="shared" si="4"/>
        <v>0</v>
      </c>
      <c r="T53" s="42"/>
      <c r="U53" s="42">
        <f t="shared" si="8"/>
        <v>0</v>
      </c>
      <c r="V53" s="42">
        <f t="shared" si="6"/>
        <v>0</v>
      </c>
    </row>
    <row r="54" spans="1:22" x14ac:dyDescent="0.35">
      <c r="A54" s="39">
        <v>46</v>
      </c>
      <c r="B54" s="40" t="s">
        <v>42</v>
      </c>
      <c r="C54" s="39" t="s">
        <v>76</v>
      </c>
      <c r="D54" s="41">
        <v>10</v>
      </c>
      <c r="E54" s="41">
        <v>0</v>
      </c>
      <c r="F54" s="41">
        <v>20</v>
      </c>
      <c r="G54" s="42">
        <v>0</v>
      </c>
      <c r="H54" s="42">
        <v>20</v>
      </c>
      <c r="I54" s="42">
        <v>2950</v>
      </c>
      <c r="J54" s="42">
        <v>3100</v>
      </c>
      <c r="K54" s="42">
        <f t="shared" si="7"/>
        <v>62000</v>
      </c>
      <c r="L54" s="42">
        <v>10</v>
      </c>
      <c r="M54" s="42">
        <f t="shared" si="1"/>
        <v>31000</v>
      </c>
      <c r="N54" s="42"/>
      <c r="O54" s="42">
        <f t="shared" si="2"/>
        <v>0</v>
      </c>
      <c r="P54" s="42">
        <v>10</v>
      </c>
      <c r="Q54" s="42">
        <f t="shared" si="3"/>
        <v>31000</v>
      </c>
      <c r="R54" s="42"/>
      <c r="S54" s="42">
        <f t="shared" si="4"/>
        <v>0</v>
      </c>
      <c r="T54" s="42"/>
      <c r="U54" s="42">
        <f t="shared" si="8"/>
        <v>0</v>
      </c>
      <c r="V54" s="42">
        <f t="shared" si="6"/>
        <v>0</v>
      </c>
    </row>
    <row r="55" spans="1:22" x14ac:dyDescent="0.35">
      <c r="A55" s="39">
        <v>47</v>
      </c>
      <c r="B55" s="40" t="s">
        <v>43</v>
      </c>
      <c r="C55" s="39" t="s">
        <v>76</v>
      </c>
      <c r="D55" s="41">
        <v>7</v>
      </c>
      <c r="E55" s="41">
        <v>0</v>
      </c>
      <c r="F55" s="41">
        <v>17</v>
      </c>
      <c r="G55" s="42">
        <v>0</v>
      </c>
      <c r="H55" s="42">
        <v>20</v>
      </c>
      <c r="I55" s="42">
        <v>3100</v>
      </c>
      <c r="J55" s="42">
        <v>3300</v>
      </c>
      <c r="K55" s="42">
        <f t="shared" si="7"/>
        <v>66000</v>
      </c>
      <c r="L55" s="42">
        <v>10</v>
      </c>
      <c r="M55" s="42">
        <f t="shared" si="1"/>
        <v>33000</v>
      </c>
      <c r="N55" s="42"/>
      <c r="O55" s="42">
        <f t="shared" si="2"/>
        <v>0</v>
      </c>
      <c r="P55" s="42">
        <v>10</v>
      </c>
      <c r="Q55" s="42">
        <f t="shared" si="3"/>
        <v>33000</v>
      </c>
      <c r="R55" s="42"/>
      <c r="S55" s="42">
        <f t="shared" si="4"/>
        <v>0</v>
      </c>
      <c r="T55" s="42"/>
      <c r="U55" s="42">
        <f t="shared" si="8"/>
        <v>0</v>
      </c>
      <c r="V55" s="42">
        <f t="shared" si="6"/>
        <v>0</v>
      </c>
    </row>
    <row r="56" spans="1:22" x14ac:dyDescent="0.35">
      <c r="A56" s="39">
        <v>48</v>
      </c>
      <c r="B56" s="40" t="s">
        <v>114</v>
      </c>
      <c r="C56" s="39" t="s">
        <v>76</v>
      </c>
      <c r="D56" s="41">
        <v>5</v>
      </c>
      <c r="E56" s="41">
        <v>0</v>
      </c>
      <c r="F56" s="41">
        <v>0</v>
      </c>
      <c r="G56" s="42">
        <v>0</v>
      </c>
      <c r="H56" s="42">
        <v>20</v>
      </c>
      <c r="I56" s="42">
        <v>1750</v>
      </c>
      <c r="J56" s="42">
        <v>1850</v>
      </c>
      <c r="K56" s="42">
        <f t="shared" si="7"/>
        <v>37000</v>
      </c>
      <c r="L56" s="42">
        <v>10</v>
      </c>
      <c r="M56" s="42">
        <f t="shared" si="1"/>
        <v>18500</v>
      </c>
      <c r="N56" s="42"/>
      <c r="O56" s="42">
        <f t="shared" si="2"/>
        <v>0</v>
      </c>
      <c r="P56" s="42">
        <v>10</v>
      </c>
      <c r="Q56" s="42">
        <f t="shared" si="3"/>
        <v>18500</v>
      </c>
      <c r="R56" s="42"/>
      <c r="S56" s="42">
        <f t="shared" si="4"/>
        <v>0</v>
      </c>
      <c r="T56" s="42"/>
      <c r="U56" s="42">
        <f t="shared" si="8"/>
        <v>0</v>
      </c>
      <c r="V56" s="42">
        <f t="shared" si="6"/>
        <v>0</v>
      </c>
    </row>
    <row r="57" spans="1:22" x14ac:dyDescent="0.35">
      <c r="A57" s="39">
        <v>49</v>
      </c>
      <c r="B57" s="40" t="s">
        <v>47</v>
      </c>
      <c r="C57" s="39" t="s">
        <v>87</v>
      </c>
      <c r="D57" s="41">
        <v>65</v>
      </c>
      <c r="E57" s="41">
        <v>108</v>
      </c>
      <c r="F57" s="41">
        <v>91</v>
      </c>
      <c r="G57" s="42">
        <v>104</v>
      </c>
      <c r="H57" s="42">
        <v>100</v>
      </c>
      <c r="I57" s="42">
        <v>850</v>
      </c>
      <c r="J57" s="42">
        <v>900</v>
      </c>
      <c r="K57" s="42">
        <f t="shared" si="7"/>
        <v>90000</v>
      </c>
      <c r="L57" s="42"/>
      <c r="M57" s="42">
        <f t="shared" si="1"/>
        <v>0</v>
      </c>
      <c r="N57" s="42">
        <v>50</v>
      </c>
      <c r="O57" s="42">
        <f t="shared" si="2"/>
        <v>45000</v>
      </c>
      <c r="P57" s="42"/>
      <c r="Q57" s="42">
        <f t="shared" si="3"/>
        <v>0</v>
      </c>
      <c r="R57" s="42">
        <v>50</v>
      </c>
      <c r="S57" s="42">
        <f t="shared" si="4"/>
        <v>45000</v>
      </c>
      <c r="T57" s="42"/>
      <c r="U57" s="42">
        <f t="shared" si="8"/>
        <v>0</v>
      </c>
      <c r="V57" s="42">
        <f t="shared" si="6"/>
        <v>0</v>
      </c>
    </row>
    <row r="58" spans="1:22" x14ac:dyDescent="0.35">
      <c r="A58" s="39">
        <v>50</v>
      </c>
      <c r="B58" s="40" t="s">
        <v>44</v>
      </c>
      <c r="C58" s="39" t="s">
        <v>81</v>
      </c>
      <c r="D58" s="41">
        <v>5</v>
      </c>
      <c r="E58" s="41">
        <v>0</v>
      </c>
      <c r="F58" s="41">
        <v>2</v>
      </c>
      <c r="G58" s="42">
        <v>3</v>
      </c>
      <c r="H58" s="42">
        <v>5</v>
      </c>
      <c r="I58" s="42">
        <v>500</v>
      </c>
      <c r="J58" s="42">
        <v>530</v>
      </c>
      <c r="K58" s="42">
        <f t="shared" si="7"/>
        <v>2650</v>
      </c>
      <c r="L58" s="42">
        <v>5</v>
      </c>
      <c r="M58" s="42">
        <f t="shared" si="1"/>
        <v>2650</v>
      </c>
      <c r="N58" s="42"/>
      <c r="O58" s="42">
        <f t="shared" si="2"/>
        <v>0</v>
      </c>
      <c r="P58" s="42"/>
      <c r="Q58" s="42">
        <f t="shared" si="3"/>
        <v>0</v>
      </c>
      <c r="R58" s="42"/>
      <c r="S58" s="42">
        <f t="shared" si="4"/>
        <v>0</v>
      </c>
      <c r="T58" s="42"/>
      <c r="U58" s="42">
        <f t="shared" si="8"/>
        <v>0</v>
      </c>
      <c r="V58" s="42">
        <f t="shared" si="6"/>
        <v>0</v>
      </c>
    </row>
    <row r="59" spans="1:22" x14ac:dyDescent="0.35">
      <c r="A59" s="39">
        <v>51</v>
      </c>
      <c r="B59" s="40" t="s">
        <v>46</v>
      </c>
      <c r="C59" s="39" t="s">
        <v>87</v>
      </c>
      <c r="D59" s="41">
        <v>9</v>
      </c>
      <c r="E59" s="41">
        <v>16</v>
      </c>
      <c r="F59" s="41">
        <v>7</v>
      </c>
      <c r="G59" s="42">
        <v>7</v>
      </c>
      <c r="H59" s="42">
        <v>12</v>
      </c>
      <c r="I59" s="42">
        <v>450</v>
      </c>
      <c r="J59" s="42">
        <v>480</v>
      </c>
      <c r="K59" s="42">
        <f t="shared" si="7"/>
        <v>5760</v>
      </c>
      <c r="L59" s="42"/>
      <c r="M59" s="42">
        <f t="shared" si="1"/>
        <v>0</v>
      </c>
      <c r="N59" s="42">
        <v>12</v>
      </c>
      <c r="O59" s="42">
        <f t="shared" si="2"/>
        <v>5760</v>
      </c>
      <c r="P59" s="42"/>
      <c r="Q59" s="42">
        <f t="shared" si="3"/>
        <v>0</v>
      </c>
      <c r="R59" s="42"/>
      <c r="S59" s="42">
        <f t="shared" si="4"/>
        <v>0</v>
      </c>
      <c r="T59" s="42"/>
      <c r="U59" s="42">
        <f t="shared" si="8"/>
        <v>0</v>
      </c>
      <c r="V59" s="42">
        <f t="shared" si="6"/>
        <v>0</v>
      </c>
    </row>
    <row r="60" spans="1:22" x14ac:dyDescent="0.35">
      <c r="A60" s="39">
        <v>52</v>
      </c>
      <c r="B60" s="40" t="s">
        <v>45</v>
      </c>
      <c r="C60" s="39" t="s">
        <v>87</v>
      </c>
      <c r="D60" s="41">
        <v>8</v>
      </c>
      <c r="E60" s="41">
        <v>2</v>
      </c>
      <c r="F60" s="41">
        <v>3</v>
      </c>
      <c r="G60" s="42">
        <v>3</v>
      </c>
      <c r="H60" s="42">
        <v>5</v>
      </c>
      <c r="I60" s="42">
        <v>750</v>
      </c>
      <c r="J60" s="42">
        <v>800</v>
      </c>
      <c r="K60" s="42">
        <f t="shared" si="7"/>
        <v>4000</v>
      </c>
      <c r="L60" s="42">
        <v>5</v>
      </c>
      <c r="M60" s="42">
        <f t="shared" si="1"/>
        <v>4000</v>
      </c>
      <c r="N60" s="42"/>
      <c r="O60" s="42">
        <f t="shared" si="2"/>
        <v>0</v>
      </c>
      <c r="P60" s="42"/>
      <c r="Q60" s="42">
        <f t="shared" si="3"/>
        <v>0</v>
      </c>
      <c r="R60" s="42"/>
      <c r="S60" s="42">
        <f t="shared" si="4"/>
        <v>0</v>
      </c>
      <c r="T60" s="42"/>
      <c r="U60" s="42">
        <f t="shared" si="8"/>
        <v>0</v>
      </c>
      <c r="V60" s="42">
        <f t="shared" si="6"/>
        <v>0</v>
      </c>
    </row>
    <row r="61" spans="1:22" x14ac:dyDescent="0.35">
      <c r="A61" s="39">
        <v>53</v>
      </c>
      <c r="B61" s="40" t="s">
        <v>49</v>
      </c>
      <c r="C61" s="39" t="s">
        <v>81</v>
      </c>
      <c r="D61" s="41">
        <v>134</v>
      </c>
      <c r="E61" s="41">
        <v>214</v>
      </c>
      <c r="F61" s="41">
        <v>239</v>
      </c>
      <c r="G61" s="42">
        <v>163</v>
      </c>
      <c r="H61" s="42">
        <v>200</v>
      </c>
      <c r="I61" s="42">
        <v>70</v>
      </c>
      <c r="J61" s="42">
        <v>75</v>
      </c>
      <c r="K61" s="42">
        <f t="shared" si="7"/>
        <v>15000</v>
      </c>
      <c r="L61" s="42"/>
      <c r="M61" s="42">
        <f t="shared" si="1"/>
        <v>0</v>
      </c>
      <c r="N61" s="42"/>
      <c r="O61" s="42">
        <f t="shared" si="2"/>
        <v>0</v>
      </c>
      <c r="P61" s="42">
        <v>200</v>
      </c>
      <c r="Q61" s="42">
        <f t="shared" si="3"/>
        <v>15000</v>
      </c>
      <c r="R61" s="42"/>
      <c r="S61" s="42">
        <f t="shared" si="4"/>
        <v>0</v>
      </c>
      <c r="T61" s="42"/>
      <c r="U61" s="42">
        <f t="shared" si="8"/>
        <v>0</v>
      </c>
      <c r="V61" s="42">
        <f t="shared" si="6"/>
        <v>0</v>
      </c>
    </row>
    <row r="62" spans="1:22" x14ac:dyDescent="0.35">
      <c r="A62" s="39">
        <v>54</v>
      </c>
      <c r="B62" s="40" t="s">
        <v>48</v>
      </c>
      <c r="C62" s="39" t="s">
        <v>80</v>
      </c>
      <c r="D62" s="41">
        <v>0</v>
      </c>
      <c r="E62" s="41">
        <v>0</v>
      </c>
      <c r="F62" s="41">
        <v>2</v>
      </c>
      <c r="G62" s="42">
        <v>0</v>
      </c>
      <c r="H62" s="42">
        <v>2</v>
      </c>
      <c r="I62" s="42">
        <v>1250</v>
      </c>
      <c r="J62" s="42">
        <v>1330</v>
      </c>
      <c r="K62" s="42">
        <f t="shared" si="7"/>
        <v>2660</v>
      </c>
      <c r="L62" s="42"/>
      <c r="M62" s="42">
        <f t="shared" si="1"/>
        <v>0</v>
      </c>
      <c r="N62" s="42"/>
      <c r="O62" s="42">
        <f t="shared" si="2"/>
        <v>0</v>
      </c>
      <c r="P62" s="42">
        <v>2</v>
      </c>
      <c r="Q62" s="42">
        <f t="shared" si="3"/>
        <v>2660</v>
      </c>
      <c r="R62" s="42"/>
      <c r="S62" s="42">
        <f t="shared" si="4"/>
        <v>0</v>
      </c>
      <c r="T62" s="42"/>
      <c r="U62" s="42">
        <f t="shared" si="8"/>
        <v>0</v>
      </c>
      <c r="V62" s="42">
        <f t="shared" si="6"/>
        <v>0</v>
      </c>
    </row>
    <row r="63" spans="1:22" x14ac:dyDescent="0.35">
      <c r="A63" s="39">
        <v>55</v>
      </c>
      <c r="B63" s="40" t="s">
        <v>50</v>
      </c>
      <c r="C63" s="39" t="s">
        <v>74</v>
      </c>
      <c r="D63" s="41">
        <v>5</v>
      </c>
      <c r="E63" s="41">
        <v>5</v>
      </c>
      <c r="F63" s="41">
        <v>5</v>
      </c>
      <c r="G63" s="42">
        <v>0</v>
      </c>
      <c r="H63" s="42">
        <v>10</v>
      </c>
      <c r="I63" s="42">
        <v>550</v>
      </c>
      <c r="J63" s="42">
        <v>580</v>
      </c>
      <c r="K63" s="42">
        <f t="shared" si="7"/>
        <v>5800</v>
      </c>
      <c r="L63" s="42">
        <v>10</v>
      </c>
      <c r="M63" s="42">
        <f t="shared" si="1"/>
        <v>5800</v>
      </c>
      <c r="N63" s="42"/>
      <c r="O63" s="42">
        <f t="shared" si="2"/>
        <v>0</v>
      </c>
      <c r="P63" s="42"/>
      <c r="Q63" s="42">
        <f t="shared" si="3"/>
        <v>0</v>
      </c>
      <c r="R63" s="42"/>
      <c r="S63" s="42">
        <f t="shared" si="4"/>
        <v>0</v>
      </c>
      <c r="T63" s="42"/>
      <c r="U63" s="42">
        <f t="shared" si="8"/>
        <v>0</v>
      </c>
      <c r="V63" s="42">
        <f t="shared" si="6"/>
        <v>0</v>
      </c>
    </row>
    <row r="64" spans="1:22" x14ac:dyDescent="0.35">
      <c r="A64" s="39">
        <v>56</v>
      </c>
      <c r="B64" s="40" t="s">
        <v>51</v>
      </c>
      <c r="C64" s="39" t="s">
        <v>79</v>
      </c>
      <c r="D64" s="41">
        <v>6</v>
      </c>
      <c r="E64" s="41">
        <v>0</v>
      </c>
      <c r="F64" s="41">
        <v>0</v>
      </c>
      <c r="G64" s="42">
        <v>3</v>
      </c>
      <c r="H64" s="42">
        <v>6</v>
      </c>
      <c r="I64" s="42">
        <v>2000</v>
      </c>
      <c r="J64" s="42">
        <v>2100</v>
      </c>
      <c r="K64" s="42">
        <f t="shared" si="7"/>
        <v>12600</v>
      </c>
      <c r="L64" s="42"/>
      <c r="M64" s="42">
        <f t="shared" si="1"/>
        <v>0</v>
      </c>
      <c r="N64" s="42"/>
      <c r="O64" s="42">
        <f t="shared" si="2"/>
        <v>0</v>
      </c>
      <c r="P64" s="42">
        <v>6</v>
      </c>
      <c r="Q64" s="42">
        <f t="shared" si="3"/>
        <v>12600</v>
      </c>
      <c r="R64" s="42"/>
      <c r="S64" s="42">
        <f t="shared" si="4"/>
        <v>0</v>
      </c>
      <c r="T64" s="42"/>
      <c r="U64" s="42">
        <f t="shared" si="8"/>
        <v>0</v>
      </c>
      <c r="V64" s="42">
        <f t="shared" si="6"/>
        <v>0</v>
      </c>
    </row>
    <row r="65" spans="1:22" x14ac:dyDescent="0.35">
      <c r="A65" s="39">
        <v>57</v>
      </c>
      <c r="B65" s="40" t="s">
        <v>52</v>
      </c>
      <c r="C65" s="39" t="s">
        <v>79</v>
      </c>
      <c r="D65" s="41">
        <v>0</v>
      </c>
      <c r="E65" s="41">
        <v>9</v>
      </c>
      <c r="F65" s="41">
        <v>15</v>
      </c>
      <c r="G65" s="42">
        <v>0</v>
      </c>
      <c r="H65" s="42">
        <v>50</v>
      </c>
      <c r="I65" s="42">
        <v>700</v>
      </c>
      <c r="J65" s="42">
        <v>750</v>
      </c>
      <c r="K65" s="42">
        <f t="shared" si="7"/>
        <v>37500</v>
      </c>
      <c r="L65" s="42">
        <v>25</v>
      </c>
      <c r="M65" s="42">
        <f t="shared" si="1"/>
        <v>18750</v>
      </c>
      <c r="N65" s="42"/>
      <c r="O65" s="42">
        <f t="shared" si="2"/>
        <v>0</v>
      </c>
      <c r="P65" s="42">
        <v>25</v>
      </c>
      <c r="Q65" s="42">
        <f t="shared" si="3"/>
        <v>18750</v>
      </c>
      <c r="R65" s="42"/>
      <c r="S65" s="42">
        <f t="shared" si="4"/>
        <v>0</v>
      </c>
      <c r="T65" s="42"/>
      <c r="U65" s="42">
        <f t="shared" si="8"/>
        <v>0</v>
      </c>
      <c r="V65" s="42">
        <f t="shared" si="6"/>
        <v>0</v>
      </c>
    </row>
    <row r="66" spans="1:22" x14ac:dyDescent="0.35">
      <c r="A66" s="39">
        <v>58</v>
      </c>
      <c r="B66" s="40" t="s">
        <v>30</v>
      </c>
      <c r="C66" s="39" t="s">
        <v>76</v>
      </c>
      <c r="D66" s="41">
        <v>0</v>
      </c>
      <c r="E66" s="41">
        <v>20</v>
      </c>
      <c r="F66" s="41">
        <v>0</v>
      </c>
      <c r="G66" s="42">
        <v>20</v>
      </c>
      <c r="H66" s="42">
        <v>20</v>
      </c>
      <c r="I66" s="42">
        <v>35</v>
      </c>
      <c r="J66" s="42">
        <v>40</v>
      </c>
      <c r="K66" s="42">
        <f t="shared" si="7"/>
        <v>800</v>
      </c>
      <c r="L66" s="42"/>
      <c r="M66" s="42">
        <f t="shared" si="1"/>
        <v>0</v>
      </c>
      <c r="N66" s="42"/>
      <c r="O66" s="42">
        <f t="shared" si="2"/>
        <v>0</v>
      </c>
      <c r="P66" s="42">
        <v>20</v>
      </c>
      <c r="Q66" s="42">
        <f t="shared" si="3"/>
        <v>800</v>
      </c>
      <c r="R66" s="42"/>
      <c r="S66" s="42">
        <f t="shared" si="4"/>
        <v>0</v>
      </c>
      <c r="T66" s="42"/>
      <c r="U66" s="42">
        <f t="shared" si="8"/>
        <v>0</v>
      </c>
      <c r="V66" s="42">
        <f t="shared" si="6"/>
        <v>0</v>
      </c>
    </row>
    <row r="67" spans="1:22" x14ac:dyDescent="0.35">
      <c r="A67" s="39">
        <v>59</v>
      </c>
      <c r="B67" s="40" t="s">
        <v>31</v>
      </c>
      <c r="C67" s="39" t="s">
        <v>76</v>
      </c>
      <c r="D67" s="41">
        <v>10</v>
      </c>
      <c r="E67" s="41">
        <v>0</v>
      </c>
      <c r="F67" s="41">
        <v>0</v>
      </c>
      <c r="G67" s="42">
        <v>20</v>
      </c>
      <c r="H67" s="42">
        <v>20</v>
      </c>
      <c r="I67" s="42">
        <v>35</v>
      </c>
      <c r="J67" s="42">
        <v>40</v>
      </c>
      <c r="K67" s="42">
        <f t="shared" si="7"/>
        <v>800</v>
      </c>
      <c r="L67" s="42"/>
      <c r="M67" s="42">
        <f t="shared" si="1"/>
        <v>0</v>
      </c>
      <c r="N67" s="42"/>
      <c r="O67" s="42">
        <f t="shared" si="2"/>
        <v>0</v>
      </c>
      <c r="P67" s="42">
        <v>20</v>
      </c>
      <c r="Q67" s="42">
        <f t="shared" si="3"/>
        <v>800</v>
      </c>
      <c r="R67" s="42"/>
      <c r="S67" s="42">
        <f t="shared" si="4"/>
        <v>0</v>
      </c>
      <c r="T67" s="42"/>
      <c r="U67" s="42">
        <f t="shared" si="8"/>
        <v>0</v>
      </c>
      <c r="V67" s="42">
        <f t="shared" si="6"/>
        <v>0</v>
      </c>
    </row>
    <row r="68" spans="1:22" x14ac:dyDescent="0.35">
      <c r="A68" s="39">
        <v>60</v>
      </c>
      <c r="B68" s="40" t="s">
        <v>53</v>
      </c>
      <c r="C68" s="39" t="s">
        <v>74</v>
      </c>
      <c r="D68" s="41">
        <v>6</v>
      </c>
      <c r="E68" s="41">
        <v>0</v>
      </c>
      <c r="F68" s="41">
        <v>3</v>
      </c>
      <c r="G68" s="42">
        <v>3</v>
      </c>
      <c r="H68" s="42">
        <v>3</v>
      </c>
      <c r="I68" s="42">
        <v>220</v>
      </c>
      <c r="J68" s="42">
        <v>230</v>
      </c>
      <c r="K68" s="42">
        <f t="shared" si="7"/>
        <v>690</v>
      </c>
      <c r="L68" s="42"/>
      <c r="M68" s="42">
        <f t="shared" si="1"/>
        <v>0</v>
      </c>
      <c r="N68" s="42"/>
      <c r="O68" s="42">
        <f t="shared" si="2"/>
        <v>0</v>
      </c>
      <c r="P68" s="42">
        <v>3</v>
      </c>
      <c r="Q68" s="42">
        <f t="shared" si="3"/>
        <v>690</v>
      </c>
      <c r="R68" s="42"/>
      <c r="S68" s="42">
        <f t="shared" si="4"/>
        <v>0</v>
      </c>
      <c r="T68" s="42"/>
      <c r="U68" s="42">
        <f t="shared" si="8"/>
        <v>0</v>
      </c>
      <c r="V68" s="42">
        <f t="shared" si="6"/>
        <v>0</v>
      </c>
    </row>
    <row r="69" spans="1:22" x14ac:dyDescent="0.35">
      <c r="A69" s="39">
        <v>61</v>
      </c>
      <c r="B69" s="40" t="s">
        <v>54</v>
      </c>
      <c r="C69" s="39" t="s">
        <v>74</v>
      </c>
      <c r="D69" s="41">
        <v>6</v>
      </c>
      <c r="E69" s="41">
        <v>0</v>
      </c>
      <c r="F69" s="41">
        <v>3</v>
      </c>
      <c r="G69" s="42">
        <v>3</v>
      </c>
      <c r="H69" s="42">
        <v>3</v>
      </c>
      <c r="I69" s="42">
        <v>220</v>
      </c>
      <c r="J69" s="42">
        <v>230</v>
      </c>
      <c r="K69" s="42">
        <f t="shared" si="7"/>
        <v>690</v>
      </c>
      <c r="L69" s="42"/>
      <c r="M69" s="42">
        <f t="shared" si="1"/>
        <v>0</v>
      </c>
      <c r="N69" s="42"/>
      <c r="O69" s="42">
        <f t="shared" si="2"/>
        <v>0</v>
      </c>
      <c r="P69" s="42">
        <v>3</v>
      </c>
      <c r="Q69" s="42">
        <f t="shared" si="3"/>
        <v>690</v>
      </c>
      <c r="R69" s="42"/>
      <c r="S69" s="42">
        <f t="shared" si="4"/>
        <v>0</v>
      </c>
      <c r="T69" s="42"/>
      <c r="U69" s="42">
        <f t="shared" si="8"/>
        <v>0</v>
      </c>
      <c r="V69" s="42">
        <f t="shared" si="6"/>
        <v>0</v>
      </c>
    </row>
    <row r="70" spans="1:22" x14ac:dyDescent="0.35">
      <c r="A70" s="39">
        <v>62</v>
      </c>
      <c r="B70" s="40" t="s">
        <v>55</v>
      </c>
      <c r="C70" s="39" t="s">
        <v>74</v>
      </c>
      <c r="D70" s="41">
        <v>12</v>
      </c>
      <c r="E70" s="41">
        <v>2</v>
      </c>
      <c r="F70" s="41">
        <v>1</v>
      </c>
      <c r="G70" s="42">
        <v>9</v>
      </c>
      <c r="H70" s="42">
        <v>12</v>
      </c>
      <c r="I70" s="42">
        <v>350</v>
      </c>
      <c r="J70" s="42">
        <v>380</v>
      </c>
      <c r="K70" s="42">
        <f t="shared" si="7"/>
        <v>4560</v>
      </c>
      <c r="L70" s="42"/>
      <c r="M70" s="42">
        <f t="shared" si="1"/>
        <v>0</v>
      </c>
      <c r="N70" s="42"/>
      <c r="O70" s="42">
        <f t="shared" si="2"/>
        <v>0</v>
      </c>
      <c r="P70" s="42">
        <v>12</v>
      </c>
      <c r="Q70" s="42">
        <f t="shared" si="3"/>
        <v>4560</v>
      </c>
      <c r="R70" s="42"/>
      <c r="S70" s="42">
        <f t="shared" si="4"/>
        <v>0</v>
      </c>
      <c r="T70" s="42"/>
      <c r="U70" s="42">
        <f t="shared" si="8"/>
        <v>0</v>
      </c>
      <c r="V70" s="42">
        <f t="shared" si="6"/>
        <v>0</v>
      </c>
    </row>
    <row r="71" spans="1:22" x14ac:dyDescent="0.35">
      <c r="A71" s="39">
        <v>63</v>
      </c>
      <c r="B71" s="40" t="s">
        <v>21</v>
      </c>
      <c r="C71" s="39" t="s">
        <v>75</v>
      </c>
      <c r="D71" s="41">
        <v>0</v>
      </c>
      <c r="E71" s="41">
        <v>0</v>
      </c>
      <c r="F71" s="41">
        <v>796</v>
      </c>
      <c r="G71" s="42">
        <v>924</v>
      </c>
      <c r="H71" s="42">
        <v>600</v>
      </c>
      <c r="I71" s="42">
        <v>250</v>
      </c>
      <c r="J71" s="42">
        <v>300</v>
      </c>
      <c r="K71" s="42">
        <f t="shared" si="7"/>
        <v>180000</v>
      </c>
      <c r="L71" s="42"/>
      <c r="M71" s="42">
        <f t="shared" si="1"/>
        <v>0</v>
      </c>
      <c r="N71" s="42">
        <v>300</v>
      </c>
      <c r="O71" s="42">
        <f t="shared" si="2"/>
        <v>90000</v>
      </c>
      <c r="P71" s="42"/>
      <c r="Q71" s="42">
        <f t="shared" si="3"/>
        <v>0</v>
      </c>
      <c r="R71" s="42">
        <v>300</v>
      </c>
      <c r="S71" s="42">
        <f t="shared" si="4"/>
        <v>90000</v>
      </c>
      <c r="T71" s="42"/>
      <c r="U71" s="42">
        <f t="shared" si="8"/>
        <v>0</v>
      </c>
      <c r="V71" s="42">
        <f t="shared" si="6"/>
        <v>0</v>
      </c>
    </row>
    <row r="72" spans="1:22" x14ac:dyDescent="0.35">
      <c r="A72" s="39">
        <v>64</v>
      </c>
      <c r="B72" s="40" t="s">
        <v>56</v>
      </c>
      <c r="C72" s="39" t="s">
        <v>75</v>
      </c>
      <c r="D72" s="41">
        <v>0</v>
      </c>
      <c r="E72" s="41">
        <v>50</v>
      </c>
      <c r="F72" s="41">
        <v>100</v>
      </c>
      <c r="G72" s="42">
        <v>0</v>
      </c>
      <c r="H72" s="42">
        <v>150</v>
      </c>
      <c r="I72" s="42">
        <v>60</v>
      </c>
      <c r="J72" s="42">
        <v>70</v>
      </c>
      <c r="K72" s="42">
        <f t="shared" si="7"/>
        <v>10500</v>
      </c>
      <c r="L72" s="42">
        <v>70</v>
      </c>
      <c r="M72" s="42">
        <f t="shared" si="1"/>
        <v>4900</v>
      </c>
      <c r="N72" s="42"/>
      <c r="O72" s="42">
        <f t="shared" si="2"/>
        <v>0</v>
      </c>
      <c r="P72" s="42">
        <v>80</v>
      </c>
      <c r="Q72" s="42">
        <f t="shared" si="3"/>
        <v>5600</v>
      </c>
      <c r="R72" s="42"/>
      <c r="S72" s="42">
        <f t="shared" si="4"/>
        <v>0</v>
      </c>
      <c r="T72" s="42"/>
      <c r="U72" s="42">
        <f t="shared" si="8"/>
        <v>0</v>
      </c>
      <c r="V72" s="42">
        <f t="shared" si="6"/>
        <v>0</v>
      </c>
    </row>
    <row r="73" spans="1:22" ht="26" customHeight="1" x14ac:dyDescent="0.35">
      <c r="B73" s="29"/>
      <c r="C73" s="29"/>
      <c r="D73" s="29"/>
      <c r="F73" s="29"/>
      <c r="G73" s="56" t="s">
        <v>145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35">
      <c r="A74" s="65" t="s">
        <v>90</v>
      </c>
      <c r="B74" s="66" t="s">
        <v>0</v>
      </c>
      <c r="C74" s="68" t="s">
        <v>1</v>
      </c>
      <c r="D74" s="69" t="s">
        <v>91</v>
      </c>
      <c r="E74" s="69"/>
      <c r="F74" s="69"/>
      <c r="G74" s="30" t="s">
        <v>2</v>
      </c>
      <c r="H74" s="31" t="s">
        <v>109</v>
      </c>
      <c r="I74" s="66" t="s">
        <v>98</v>
      </c>
      <c r="J74" s="66" t="s">
        <v>97</v>
      </c>
      <c r="K74" s="70" t="s">
        <v>108</v>
      </c>
      <c r="L74" s="64" t="s">
        <v>100</v>
      </c>
      <c r="M74" s="64"/>
      <c r="N74" s="64" t="s">
        <v>101</v>
      </c>
      <c r="O74" s="64"/>
      <c r="P74" s="64" t="s">
        <v>102</v>
      </c>
      <c r="Q74" s="64"/>
      <c r="R74" s="64" t="s">
        <v>103</v>
      </c>
      <c r="S74" s="64"/>
      <c r="T74" s="32" t="s">
        <v>146</v>
      </c>
      <c r="U74" s="64" t="s">
        <v>104</v>
      </c>
      <c r="V74" s="64"/>
    </row>
    <row r="75" spans="1:22" x14ac:dyDescent="0.35">
      <c r="A75" s="65"/>
      <c r="B75" s="67"/>
      <c r="C75" s="68"/>
      <c r="D75" s="33">
        <v>2562</v>
      </c>
      <c r="E75" s="33">
        <v>2563</v>
      </c>
      <c r="F75" s="33">
        <v>2564</v>
      </c>
      <c r="G75" s="34" t="s">
        <v>99</v>
      </c>
      <c r="H75" s="35" t="s">
        <v>110</v>
      </c>
      <c r="I75" s="67"/>
      <c r="J75" s="67"/>
      <c r="K75" s="70"/>
      <c r="L75" s="32" t="s">
        <v>105</v>
      </c>
      <c r="M75" s="32" t="s">
        <v>106</v>
      </c>
      <c r="N75" s="32" t="s">
        <v>105</v>
      </c>
      <c r="O75" s="32" t="s">
        <v>106</v>
      </c>
      <c r="P75" s="32" t="s">
        <v>105</v>
      </c>
      <c r="Q75" s="32" t="s">
        <v>106</v>
      </c>
      <c r="R75" s="32" t="s">
        <v>105</v>
      </c>
      <c r="S75" s="32" t="s">
        <v>106</v>
      </c>
      <c r="T75" s="32"/>
      <c r="U75" s="32" t="s">
        <v>105</v>
      </c>
      <c r="V75" s="32" t="s">
        <v>107</v>
      </c>
    </row>
    <row r="76" spans="1:22" x14ac:dyDescent="0.35">
      <c r="A76" s="39">
        <v>65</v>
      </c>
      <c r="B76" s="40" t="s">
        <v>57</v>
      </c>
      <c r="C76" s="39" t="s">
        <v>75</v>
      </c>
      <c r="D76" s="41">
        <v>0</v>
      </c>
      <c r="E76" s="41">
        <v>50</v>
      </c>
      <c r="F76" s="41">
        <v>100</v>
      </c>
      <c r="G76" s="42">
        <v>0</v>
      </c>
      <c r="H76" s="42">
        <v>150</v>
      </c>
      <c r="I76" s="42">
        <v>60</v>
      </c>
      <c r="J76" s="42">
        <v>70</v>
      </c>
      <c r="K76" s="42">
        <f t="shared" ref="K76:K108" si="9">H76*J76</f>
        <v>10500</v>
      </c>
      <c r="L76" s="42">
        <v>70</v>
      </c>
      <c r="M76" s="42">
        <f t="shared" ref="M76:M117" si="10">L76*J76</f>
        <v>4900</v>
      </c>
      <c r="N76" s="42"/>
      <c r="O76" s="42">
        <f t="shared" ref="O76:O117" si="11">N76*J76</f>
        <v>0</v>
      </c>
      <c r="P76" s="42">
        <v>80</v>
      </c>
      <c r="Q76" s="42">
        <f t="shared" ref="Q76:Q117" si="12">P76*J76</f>
        <v>5600</v>
      </c>
      <c r="R76" s="42"/>
      <c r="S76" s="42">
        <f t="shared" ref="S76:S117" si="13">R76*J76</f>
        <v>0</v>
      </c>
      <c r="T76" s="42"/>
      <c r="U76" s="42">
        <f t="shared" ref="U76:U108" si="14">H76-L76-N76-P76-R76</f>
        <v>0</v>
      </c>
      <c r="V76" s="42">
        <f t="shared" ref="V76:V117" si="15">K76-M76-O76-Q76-S76</f>
        <v>0</v>
      </c>
    </row>
    <row r="77" spans="1:22" x14ac:dyDescent="0.35">
      <c r="A77" s="39">
        <v>66</v>
      </c>
      <c r="B77" s="40" t="s">
        <v>58</v>
      </c>
      <c r="C77" s="39" t="s">
        <v>75</v>
      </c>
      <c r="D77" s="41">
        <v>1</v>
      </c>
      <c r="E77" s="41">
        <v>4</v>
      </c>
      <c r="F77" s="41">
        <v>0</v>
      </c>
      <c r="G77" s="42">
        <v>0</v>
      </c>
      <c r="H77" s="42">
        <v>3</v>
      </c>
      <c r="I77" s="42">
        <v>1900</v>
      </c>
      <c r="J77" s="42">
        <v>2000</v>
      </c>
      <c r="K77" s="42">
        <f t="shared" si="9"/>
        <v>6000</v>
      </c>
      <c r="L77" s="42"/>
      <c r="M77" s="42">
        <f t="shared" si="10"/>
        <v>0</v>
      </c>
      <c r="N77" s="42"/>
      <c r="O77" s="42">
        <f t="shared" si="11"/>
        <v>0</v>
      </c>
      <c r="P77" s="42"/>
      <c r="Q77" s="42">
        <f t="shared" si="12"/>
        <v>0</v>
      </c>
      <c r="R77" s="42">
        <v>3</v>
      </c>
      <c r="S77" s="42">
        <f t="shared" si="13"/>
        <v>6000</v>
      </c>
      <c r="T77" s="42"/>
      <c r="U77" s="42">
        <f t="shared" si="14"/>
        <v>0</v>
      </c>
      <c r="V77" s="42">
        <f t="shared" si="15"/>
        <v>0</v>
      </c>
    </row>
    <row r="78" spans="1:22" x14ac:dyDescent="0.35">
      <c r="A78" s="39">
        <v>67</v>
      </c>
      <c r="B78" s="40" t="s">
        <v>59</v>
      </c>
      <c r="C78" s="39" t="s">
        <v>75</v>
      </c>
      <c r="D78" s="41">
        <v>100</v>
      </c>
      <c r="E78" s="41">
        <v>30</v>
      </c>
      <c r="F78" s="41">
        <v>70</v>
      </c>
      <c r="G78" s="42">
        <v>0</v>
      </c>
      <c r="H78" s="42">
        <v>120</v>
      </c>
      <c r="I78" s="42">
        <v>650</v>
      </c>
      <c r="J78" s="42">
        <v>700</v>
      </c>
      <c r="K78" s="42">
        <f t="shared" si="9"/>
        <v>84000</v>
      </c>
      <c r="L78" s="42">
        <v>60</v>
      </c>
      <c r="M78" s="42">
        <f t="shared" si="10"/>
        <v>42000</v>
      </c>
      <c r="N78" s="42"/>
      <c r="O78" s="42">
        <f t="shared" si="11"/>
        <v>0</v>
      </c>
      <c r="P78" s="42">
        <v>60</v>
      </c>
      <c r="Q78" s="42">
        <f t="shared" si="12"/>
        <v>42000</v>
      </c>
      <c r="R78" s="42"/>
      <c r="S78" s="42">
        <f t="shared" si="13"/>
        <v>0</v>
      </c>
      <c r="T78" s="42"/>
      <c r="U78" s="42">
        <f t="shared" si="14"/>
        <v>0</v>
      </c>
      <c r="V78" s="42">
        <f t="shared" si="15"/>
        <v>0</v>
      </c>
    </row>
    <row r="79" spans="1:22" x14ac:dyDescent="0.35">
      <c r="A79" s="39">
        <v>68</v>
      </c>
      <c r="B79" s="40" t="s">
        <v>60</v>
      </c>
      <c r="C79" s="39" t="s">
        <v>75</v>
      </c>
      <c r="D79" s="41">
        <v>0</v>
      </c>
      <c r="E79" s="41">
        <v>0</v>
      </c>
      <c r="F79" s="41">
        <v>3</v>
      </c>
      <c r="G79" s="42">
        <v>0</v>
      </c>
      <c r="H79" s="42">
        <v>3</v>
      </c>
      <c r="I79" s="42">
        <v>9500</v>
      </c>
      <c r="J79" s="42">
        <v>1000</v>
      </c>
      <c r="K79" s="42">
        <f t="shared" si="9"/>
        <v>3000</v>
      </c>
      <c r="L79" s="42"/>
      <c r="M79" s="42">
        <f t="shared" si="10"/>
        <v>0</v>
      </c>
      <c r="N79" s="42"/>
      <c r="O79" s="42">
        <f t="shared" si="11"/>
        <v>0</v>
      </c>
      <c r="P79" s="42"/>
      <c r="Q79" s="42">
        <f t="shared" si="12"/>
        <v>0</v>
      </c>
      <c r="R79" s="42">
        <v>3</v>
      </c>
      <c r="S79" s="42">
        <f t="shared" si="13"/>
        <v>3000</v>
      </c>
      <c r="T79" s="42"/>
      <c r="U79" s="42">
        <f t="shared" si="14"/>
        <v>0</v>
      </c>
      <c r="V79" s="42">
        <f t="shared" si="15"/>
        <v>0</v>
      </c>
    </row>
    <row r="80" spans="1:22" x14ac:dyDescent="0.35">
      <c r="A80" s="39">
        <v>69</v>
      </c>
      <c r="B80" s="40" t="s">
        <v>62</v>
      </c>
      <c r="C80" s="39" t="s">
        <v>81</v>
      </c>
      <c r="D80" s="41">
        <v>7</v>
      </c>
      <c r="E80" s="41">
        <v>2</v>
      </c>
      <c r="F80" s="41">
        <v>4</v>
      </c>
      <c r="G80" s="42">
        <v>2</v>
      </c>
      <c r="H80" s="42">
        <v>5</v>
      </c>
      <c r="I80" s="42">
        <v>2100</v>
      </c>
      <c r="J80" s="42">
        <v>2200</v>
      </c>
      <c r="K80" s="42">
        <f t="shared" si="9"/>
        <v>11000</v>
      </c>
      <c r="L80" s="42"/>
      <c r="M80" s="42">
        <f t="shared" si="10"/>
        <v>0</v>
      </c>
      <c r="N80" s="42"/>
      <c r="O80" s="42">
        <f t="shared" si="11"/>
        <v>0</v>
      </c>
      <c r="P80" s="42">
        <v>5</v>
      </c>
      <c r="Q80" s="42">
        <f t="shared" si="12"/>
        <v>11000</v>
      </c>
      <c r="R80" s="42"/>
      <c r="S80" s="42">
        <f t="shared" si="13"/>
        <v>0</v>
      </c>
      <c r="T80" s="42"/>
      <c r="U80" s="42">
        <f t="shared" si="14"/>
        <v>0</v>
      </c>
      <c r="V80" s="42">
        <f t="shared" si="15"/>
        <v>0</v>
      </c>
    </row>
    <row r="81" spans="1:22" x14ac:dyDescent="0.35">
      <c r="A81" s="39">
        <v>70</v>
      </c>
      <c r="B81" s="40" t="s">
        <v>61</v>
      </c>
      <c r="C81" s="39" t="s">
        <v>81</v>
      </c>
      <c r="D81" s="41">
        <v>1</v>
      </c>
      <c r="E81" s="41">
        <v>1</v>
      </c>
      <c r="F81" s="41">
        <v>2</v>
      </c>
      <c r="G81" s="42">
        <v>3</v>
      </c>
      <c r="H81" s="42">
        <v>6</v>
      </c>
      <c r="I81" s="42">
        <v>1750</v>
      </c>
      <c r="J81" s="42">
        <v>1850</v>
      </c>
      <c r="K81" s="42">
        <f t="shared" si="9"/>
        <v>11100</v>
      </c>
      <c r="L81" s="42"/>
      <c r="M81" s="42">
        <f t="shared" si="10"/>
        <v>0</v>
      </c>
      <c r="N81" s="42"/>
      <c r="O81" s="42">
        <f t="shared" si="11"/>
        <v>0</v>
      </c>
      <c r="P81" s="42">
        <v>6</v>
      </c>
      <c r="Q81" s="42">
        <f t="shared" si="12"/>
        <v>11100</v>
      </c>
      <c r="R81" s="42"/>
      <c r="S81" s="42">
        <f t="shared" si="13"/>
        <v>0</v>
      </c>
      <c r="T81" s="42"/>
      <c r="U81" s="42">
        <f t="shared" si="14"/>
        <v>0</v>
      </c>
      <c r="V81" s="42">
        <f t="shared" si="15"/>
        <v>0</v>
      </c>
    </row>
    <row r="82" spans="1:22" x14ac:dyDescent="0.35">
      <c r="A82" s="39">
        <v>71</v>
      </c>
      <c r="B82" s="40" t="s">
        <v>63</v>
      </c>
      <c r="C82" s="39" t="s">
        <v>81</v>
      </c>
      <c r="D82" s="41">
        <v>20</v>
      </c>
      <c r="E82" s="41">
        <v>12</v>
      </c>
      <c r="F82" s="41">
        <v>11</v>
      </c>
      <c r="G82" s="42">
        <v>26</v>
      </c>
      <c r="H82" s="42">
        <v>15</v>
      </c>
      <c r="I82" s="42">
        <v>340</v>
      </c>
      <c r="J82" s="42">
        <v>360</v>
      </c>
      <c r="K82" s="42">
        <f t="shared" si="9"/>
        <v>5400</v>
      </c>
      <c r="L82" s="42"/>
      <c r="M82" s="42">
        <f t="shared" si="10"/>
        <v>0</v>
      </c>
      <c r="N82" s="42"/>
      <c r="O82" s="42">
        <f t="shared" si="11"/>
        <v>0</v>
      </c>
      <c r="P82" s="42">
        <v>15</v>
      </c>
      <c r="Q82" s="42">
        <f t="shared" si="12"/>
        <v>5400</v>
      </c>
      <c r="R82" s="42"/>
      <c r="S82" s="42">
        <f t="shared" si="13"/>
        <v>0</v>
      </c>
      <c r="T82" s="42"/>
      <c r="U82" s="42">
        <f t="shared" si="14"/>
        <v>0</v>
      </c>
      <c r="V82" s="42">
        <f t="shared" si="15"/>
        <v>0</v>
      </c>
    </row>
    <row r="83" spans="1:22" x14ac:dyDescent="0.35">
      <c r="A83" s="39">
        <v>72</v>
      </c>
      <c r="B83" s="40" t="s">
        <v>64</v>
      </c>
      <c r="C83" s="39" t="s">
        <v>81</v>
      </c>
      <c r="D83" s="41">
        <v>29</v>
      </c>
      <c r="E83" s="41">
        <v>18</v>
      </c>
      <c r="F83" s="41">
        <v>16</v>
      </c>
      <c r="G83" s="42">
        <v>27</v>
      </c>
      <c r="H83" s="42">
        <v>13</v>
      </c>
      <c r="I83" s="42">
        <v>850</v>
      </c>
      <c r="J83" s="42">
        <v>900</v>
      </c>
      <c r="K83" s="42">
        <f t="shared" si="9"/>
        <v>11700</v>
      </c>
      <c r="L83" s="42"/>
      <c r="M83" s="42">
        <f t="shared" si="10"/>
        <v>0</v>
      </c>
      <c r="N83" s="42"/>
      <c r="O83" s="42">
        <f t="shared" si="11"/>
        <v>0</v>
      </c>
      <c r="P83" s="42">
        <v>13</v>
      </c>
      <c r="Q83" s="42">
        <f t="shared" si="12"/>
        <v>11700</v>
      </c>
      <c r="R83" s="42"/>
      <c r="S83" s="42">
        <f t="shared" si="13"/>
        <v>0</v>
      </c>
      <c r="T83" s="42"/>
      <c r="U83" s="42">
        <f t="shared" si="14"/>
        <v>0</v>
      </c>
      <c r="V83" s="42">
        <f t="shared" si="15"/>
        <v>0</v>
      </c>
    </row>
    <row r="84" spans="1:22" x14ac:dyDescent="0.35">
      <c r="A84" s="39">
        <v>73</v>
      </c>
      <c r="B84" s="40" t="s">
        <v>65</v>
      </c>
      <c r="C84" s="39" t="s">
        <v>81</v>
      </c>
      <c r="D84" s="41">
        <v>32</v>
      </c>
      <c r="E84" s="41">
        <v>19</v>
      </c>
      <c r="F84" s="41">
        <v>26</v>
      </c>
      <c r="G84" s="42">
        <v>26</v>
      </c>
      <c r="H84" s="42">
        <v>15</v>
      </c>
      <c r="I84" s="42">
        <v>700</v>
      </c>
      <c r="J84" s="42">
        <v>740</v>
      </c>
      <c r="K84" s="42">
        <f t="shared" si="9"/>
        <v>11100</v>
      </c>
      <c r="L84" s="42"/>
      <c r="M84" s="42">
        <f t="shared" si="10"/>
        <v>0</v>
      </c>
      <c r="N84" s="42"/>
      <c r="O84" s="42">
        <f t="shared" si="11"/>
        <v>0</v>
      </c>
      <c r="P84" s="42">
        <v>15</v>
      </c>
      <c r="Q84" s="42">
        <f t="shared" si="12"/>
        <v>11100</v>
      </c>
      <c r="R84" s="42"/>
      <c r="S84" s="42">
        <f t="shared" si="13"/>
        <v>0</v>
      </c>
      <c r="T84" s="42"/>
      <c r="U84" s="42">
        <f t="shared" si="14"/>
        <v>0</v>
      </c>
      <c r="V84" s="42">
        <f t="shared" si="15"/>
        <v>0</v>
      </c>
    </row>
    <row r="85" spans="1:22" x14ac:dyDescent="0.35">
      <c r="A85" s="39">
        <v>74</v>
      </c>
      <c r="B85" s="40" t="s">
        <v>66</v>
      </c>
      <c r="C85" s="39" t="s">
        <v>81</v>
      </c>
      <c r="D85" s="41">
        <v>19</v>
      </c>
      <c r="E85" s="41">
        <v>20</v>
      </c>
      <c r="F85" s="41">
        <v>17</v>
      </c>
      <c r="G85" s="42">
        <v>0</v>
      </c>
      <c r="H85" s="42">
        <v>15</v>
      </c>
      <c r="I85" s="42">
        <v>930</v>
      </c>
      <c r="J85" s="42">
        <v>980</v>
      </c>
      <c r="K85" s="42">
        <f t="shared" si="9"/>
        <v>14700</v>
      </c>
      <c r="L85" s="42">
        <v>15</v>
      </c>
      <c r="M85" s="42">
        <f t="shared" si="10"/>
        <v>14700</v>
      </c>
      <c r="N85" s="42"/>
      <c r="O85" s="42">
        <f t="shared" si="11"/>
        <v>0</v>
      </c>
      <c r="P85" s="42"/>
      <c r="Q85" s="42">
        <f t="shared" si="12"/>
        <v>0</v>
      </c>
      <c r="R85" s="42"/>
      <c r="S85" s="42">
        <f t="shared" si="13"/>
        <v>0</v>
      </c>
      <c r="T85" s="42"/>
      <c r="U85" s="42">
        <f t="shared" si="14"/>
        <v>0</v>
      </c>
      <c r="V85" s="42">
        <f t="shared" si="15"/>
        <v>0</v>
      </c>
    </row>
    <row r="86" spans="1:22" x14ac:dyDescent="0.35">
      <c r="A86" s="39">
        <v>75</v>
      </c>
      <c r="B86" s="40" t="s">
        <v>67</v>
      </c>
      <c r="C86" s="39" t="s">
        <v>81</v>
      </c>
      <c r="D86" s="41">
        <v>6</v>
      </c>
      <c r="E86" s="41">
        <v>3</v>
      </c>
      <c r="F86" s="41">
        <v>9</v>
      </c>
      <c r="G86" s="42">
        <v>1</v>
      </c>
      <c r="H86" s="42">
        <v>6</v>
      </c>
      <c r="I86" s="42">
        <v>1900</v>
      </c>
      <c r="J86" s="42">
        <v>2000</v>
      </c>
      <c r="K86" s="42">
        <f t="shared" si="9"/>
        <v>12000</v>
      </c>
      <c r="L86" s="42">
        <v>6</v>
      </c>
      <c r="M86" s="42">
        <f t="shared" si="10"/>
        <v>12000</v>
      </c>
      <c r="N86" s="42"/>
      <c r="O86" s="42">
        <f t="shared" si="11"/>
        <v>0</v>
      </c>
      <c r="P86" s="42"/>
      <c r="Q86" s="42">
        <f t="shared" si="12"/>
        <v>0</v>
      </c>
      <c r="R86" s="42"/>
      <c r="S86" s="42">
        <f t="shared" si="13"/>
        <v>0</v>
      </c>
      <c r="T86" s="42"/>
      <c r="U86" s="42">
        <f t="shared" si="14"/>
        <v>0</v>
      </c>
      <c r="V86" s="42">
        <f t="shared" si="15"/>
        <v>0</v>
      </c>
    </row>
    <row r="87" spans="1:22" x14ac:dyDescent="0.35">
      <c r="A87" s="39">
        <v>76</v>
      </c>
      <c r="B87" s="40" t="s">
        <v>123</v>
      </c>
      <c r="C87" s="39" t="s">
        <v>74</v>
      </c>
      <c r="D87" s="41">
        <v>0</v>
      </c>
      <c r="E87" s="41">
        <v>0</v>
      </c>
      <c r="F87" s="41">
        <v>0</v>
      </c>
      <c r="G87" s="42">
        <v>0</v>
      </c>
      <c r="H87" s="42">
        <v>10</v>
      </c>
      <c r="I87" s="42">
        <v>600</v>
      </c>
      <c r="J87" s="42">
        <v>600</v>
      </c>
      <c r="K87" s="42">
        <f t="shared" si="9"/>
        <v>6000</v>
      </c>
      <c r="L87" s="42">
        <v>10</v>
      </c>
      <c r="M87" s="42">
        <f t="shared" si="10"/>
        <v>6000</v>
      </c>
      <c r="N87" s="42"/>
      <c r="O87" s="42">
        <f t="shared" si="11"/>
        <v>0</v>
      </c>
      <c r="P87" s="42"/>
      <c r="Q87" s="42">
        <f t="shared" si="12"/>
        <v>0</v>
      </c>
      <c r="R87" s="42"/>
      <c r="S87" s="42">
        <f t="shared" si="13"/>
        <v>0</v>
      </c>
      <c r="T87" s="42"/>
      <c r="U87" s="42">
        <f t="shared" si="14"/>
        <v>0</v>
      </c>
      <c r="V87" s="42">
        <f t="shared" si="15"/>
        <v>0</v>
      </c>
    </row>
    <row r="88" spans="1:22" x14ac:dyDescent="0.35">
      <c r="A88" s="39">
        <v>77</v>
      </c>
      <c r="B88" s="40" t="s">
        <v>68</v>
      </c>
      <c r="C88" s="39" t="s">
        <v>80</v>
      </c>
      <c r="D88" s="41">
        <v>3</v>
      </c>
      <c r="E88" s="41">
        <v>12</v>
      </c>
      <c r="F88" s="41">
        <v>11</v>
      </c>
      <c r="G88" s="42">
        <v>3</v>
      </c>
      <c r="H88" s="42">
        <v>12</v>
      </c>
      <c r="I88" s="42">
        <v>625</v>
      </c>
      <c r="J88" s="42">
        <v>660</v>
      </c>
      <c r="K88" s="42">
        <f t="shared" si="9"/>
        <v>7920</v>
      </c>
      <c r="L88" s="42"/>
      <c r="M88" s="42">
        <f t="shared" si="10"/>
        <v>0</v>
      </c>
      <c r="N88" s="42"/>
      <c r="O88" s="42">
        <f t="shared" si="11"/>
        <v>0</v>
      </c>
      <c r="P88" s="42">
        <v>12</v>
      </c>
      <c r="Q88" s="42">
        <f t="shared" si="12"/>
        <v>7920</v>
      </c>
      <c r="R88" s="42"/>
      <c r="S88" s="42">
        <f t="shared" si="13"/>
        <v>0</v>
      </c>
      <c r="T88" s="42"/>
      <c r="U88" s="42">
        <f t="shared" si="14"/>
        <v>0</v>
      </c>
      <c r="V88" s="42">
        <f t="shared" si="15"/>
        <v>0</v>
      </c>
    </row>
    <row r="89" spans="1:22" x14ac:dyDescent="0.35">
      <c r="A89" s="39">
        <v>78</v>
      </c>
      <c r="B89" s="40" t="s">
        <v>128</v>
      </c>
      <c r="C89" s="39" t="s">
        <v>79</v>
      </c>
      <c r="D89" s="41">
        <v>0</v>
      </c>
      <c r="E89" s="41">
        <v>100</v>
      </c>
      <c r="F89" s="41">
        <v>0</v>
      </c>
      <c r="G89" s="42">
        <v>0</v>
      </c>
      <c r="H89" s="42">
        <v>100</v>
      </c>
      <c r="I89" s="42">
        <v>65</v>
      </c>
      <c r="J89" s="42">
        <v>80</v>
      </c>
      <c r="K89" s="42">
        <f t="shared" si="9"/>
        <v>8000</v>
      </c>
      <c r="L89" s="42">
        <v>100</v>
      </c>
      <c r="M89" s="42">
        <f t="shared" si="10"/>
        <v>8000</v>
      </c>
      <c r="N89" s="42"/>
      <c r="O89" s="42">
        <f t="shared" si="11"/>
        <v>0</v>
      </c>
      <c r="P89" s="42"/>
      <c r="Q89" s="42">
        <f t="shared" si="12"/>
        <v>0</v>
      </c>
      <c r="R89" s="42"/>
      <c r="S89" s="42">
        <f t="shared" si="13"/>
        <v>0</v>
      </c>
      <c r="T89" s="42"/>
      <c r="U89" s="42">
        <f t="shared" si="14"/>
        <v>0</v>
      </c>
      <c r="V89" s="42">
        <f t="shared" si="15"/>
        <v>0</v>
      </c>
    </row>
    <row r="90" spans="1:22" x14ac:dyDescent="0.35">
      <c r="A90" s="39">
        <v>79</v>
      </c>
      <c r="B90" s="40" t="s">
        <v>129</v>
      </c>
      <c r="C90" s="39" t="s">
        <v>79</v>
      </c>
      <c r="D90" s="41">
        <v>0</v>
      </c>
      <c r="E90" s="41">
        <v>0</v>
      </c>
      <c r="F90" s="41">
        <v>0</v>
      </c>
      <c r="G90" s="42">
        <v>0</v>
      </c>
      <c r="H90" s="42">
        <v>15</v>
      </c>
      <c r="I90" s="42">
        <v>85</v>
      </c>
      <c r="J90" s="42">
        <v>100</v>
      </c>
      <c r="K90" s="42">
        <f t="shared" si="9"/>
        <v>1500</v>
      </c>
      <c r="L90" s="42">
        <v>15</v>
      </c>
      <c r="M90" s="42">
        <f t="shared" si="10"/>
        <v>1500</v>
      </c>
      <c r="N90" s="42"/>
      <c r="O90" s="42">
        <f t="shared" si="11"/>
        <v>0</v>
      </c>
      <c r="P90" s="42"/>
      <c r="Q90" s="42">
        <f t="shared" si="12"/>
        <v>0</v>
      </c>
      <c r="R90" s="42"/>
      <c r="S90" s="42">
        <f t="shared" si="13"/>
        <v>0</v>
      </c>
      <c r="T90" s="42"/>
      <c r="U90" s="42">
        <f t="shared" si="14"/>
        <v>0</v>
      </c>
      <c r="V90" s="42">
        <f t="shared" si="15"/>
        <v>0</v>
      </c>
    </row>
    <row r="91" spans="1:22" x14ac:dyDescent="0.35">
      <c r="A91" s="39">
        <v>80</v>
      </c>
      <c r="B91" s="40" t="s">
        <v>130</v>
      </c>
      <c r="C91" s="39" t="s">
        <v>79</v>
      </c>
      <c r="D91" s="41">
        <v>0</v>
      </c>
      <c r="E91" s="41">
        <v>0</v>
      </c>
      <c r="F91" s="41">
        <v>0</v>
      </c>
      <c r="G91" s="42">
        <v>0</v>
      </c>
      <c r="H91" s="42">
        <v>15</v>
      </c>
      <c r="I91" s="42">
        <v>100</v>
      </c>
      <c r="J91" s="42">
        <v>120</v>
      </c>
      <c r="K91" s="42">
        <f t="shared" si="9"/>
        <v>1800</v>
      </c>
      <c r="L91" s="42">
        <v>15</v>
      </c>
      <c r="M91" s="42">
        <f t="shared" si="10"/>
        <v>1800</v>
      </c>
      <c r="N91" s="42"/>
      <c r="O91" s="42">
        <f t="shared" si="11"/>
        <v>0</v>
      </c>
      <c r="P91" s="42"/>
      <c r="Q91" s="42">
        <f t="shared" si="12"/>
        <v>0</v>
      </c>
      <c r="R91" s="42"/>
      <c r="S91" s="42">
        <f t="shared" si="13"/>
        <v>0</v>
      </c>
      <c r="T91" s="42"/>
      <c r="U91" s="42">
        <f t="shared" si="14"/>
        <v>0</v>
      </c>
      <c r="V91" s="42">
        <f t="shared" si="15"/>
        <v>0</v>
      </c>
    </row>
    <row r="92" spans="1:22" x14ac:dyDescent="0.35">
      <c r="A92" s="39">
        <v>81</v>
      </c>
      <c r="B92" s="40" t="s">
        <v>69</v>
      </c>
      <c r="C92" s="39" t="s">
        <v>79</v>
      </c>
      <c r="D92" s="41">
        <v>565</v>
      </c>
      <c r="E92" s="41">
        <v>507</v>
      </c>
      <c r="F92" s="41">
        <v>514</v>
      </c>
      <c r="G92" s="42">
        <v>168</v>
      </c>
      <c r="H92" s="42">
        <v>500</v>
      </c>
      <c r="I92" s="42">
        <v>42</v>
      </c>
      <c r="J92" s="42">
        <v>45</v>
      </c>
      <c r="K92" s="42">
        <f t="shared" si="9"/>
        <v>22500</v>
      </c>
      <c r="L92" s="42">
        <v>300</v>
      </c>
      <c r="M92" s="42">
        <f t="shared" si="10"/>
        <v>13500</v>
      </c>
      <c r="N92" s="42"/>
      <c r="O92" s="42">
        <f t="shared" si="11"/>
        <v>0</v>
      </c>
      <c r="P92" s="42">
        <v>200</v>
      </c>
      <c r="Q92" s="42">
        <f t="shared" si="12"/>
        <v>9000</v>
      </c>
      <c r="R92" s="42"/>
      <c r="S92" s="42">
        <f t="shared" si="13"/>
        <v>0</v>
      </c>
      <c r="T92" s="42"/>
      <c r="U92" s="42">
        <f t="shared" si="14"/>
        <v>0</v>
      </c>
      <c r="V92" s="42">
        <f t="shared" si="15"/>
        <v>0</v>
      </c>
    </row>
    <row r="93" spans="1:22" x14ac:dyDescent="0.35">
      <c r="A93" s="39">
        <v>82</v>
      </c>
      <c r="B93" s="40" t="s">
        <v>22</v>
      </c>
      <c r="C93" s="39" t="s">
        <v>79</v>
      </c>
      <c r="D93" s="41">
        <v>0</v>
      </c>
      <c r="E93" s="41">
        <v>0</v>
      </c>
      <c r="F93" s="41">
        <v>4</v>
      </c>
      <c r="G93" s="42">
        <v>2</v>
      </c>
      <c r="H93" s="42">
        <v>10</v>
      </c>
      <c r="I93" s="42">
        <v>390</v>
      </c>
      <c r="J93" s="42">
        <v>420</v>
      </c>
      <c r="K93" s="42">
        <f t="shared" si="9"/>
        <v>4200</v>
      </c>
      <c r="L93" s="42"/>
      <c r="M93" s="42">
        <f t="shared" si="10"/>
        <v>0</v>
      </c>
      <c r="N93" s="42"/>
      <c r="O93" s="42">
        <f t="shared" si="11"/>
        <v>0</v>
      </c>
      <c r="P93" s="42">
        <v>10</v>
      </c>
      <c r="Q93" s="42">
        <f t="shared" si="12"/>
        <v>4200</v>
      </c>
      <c r="R93" s="42"/>
      <c r="S93" s="42">
        <f t="shared" si="13"/>
        <v>0</v>
      </c>
      <c r="T93" s="42"/>
      <c r="U93" s="42">
        <f t="shared" si="14"/>
        <v>0</v>
      </c>
      <c r="V93" s="42">
        <f t="shared" si="15"/>
        <v>0</v>
      </c>
    </row>
    <row r="94" spans="1:22" x14ac:dyDescent="0.35">
      <c r="A94" s="39">
        <v>83</v>
      </c>
      <c r="B94" s="40" t="s">
        <v>70</v>
      </c>
      <c r="C94" s="39" t="s">
        <v>79</v>
      </c>
      <c r="D94" s="41">
        <v>500</v>
      </c>
      <c r="E94" s="41">
        <v>300</v>
      </c>
      <c r="F94" s="41">
        <v>400</v>
      </c>
      <c r="G94" s="42">
        <v>200</v>
      </c>
      <c r="H94" s="42">
        <v>400</v>
      </c>
      <c r="I94" s="42">
        <v>65</v>
      </c>
      <c r="J94" s="42">
        <v>70</v>
      </c>
      <c r="K94" s="42">
        <f t="shared" si="9"/>
        <v>28000</v>
      </c>
      <c r="L94" s="42"/>
      <c r="M94" s="42">
        <f t="shared" si="10"/>
        <v>0</v>
      </c>
      <c r="N94" s="42">
        <v>200</v>
      </c>
      <c r="O94" s="42">
        <f t="shared" si="11"/>
        <v>14000</v>
      </c>
      <c r="P94" s="42"/>
      <c r="Q94" s="42">
        <f t="shared" si="12"/>
        <v>0</v>
      </c>
      <c r="R94" s="42">
        <v>200</v>
      </c>
      <c r="S94" s="42">
        <f t="shared" si="13"/>
        <v>14000</v>
      </c>
      <c r="T94" s="42"/>
      <c r="U94" s="42">
        <f t="shared" si="14"/>
        <v>0</v>
      </c>
      <c r="V94" s="42">
        <f t="shared" si="15"/>
        <v>0</v>
      </c>
    </row>
    <row r="95" spans="1:22" x14ac:dyDescent="0.35">
      <c r="A95" s="39">
        <v>84</v>
      </c>
      <c r="B95" s="40" t="s">
        <v>136</v>
      </c>
      <c r="C95" s="39" t="s">
        <v>80</v>
      </c>
      <c r="D95" s="46">
        <v>12</v>
      </c>
      <c r="E95" s="46">
        <v>12</v>
      </c>
      <c r="F95" s="46">
        <v>40</v>
      </c>
      <c r="G95" s="50">
        <v>2</v>
      </c>
      <c r="H95" s="47">
        <v>120</v>
      </c>
      <c r="I95" s="46">
        <v>465</v>
      </c>
      <c r="J95" s="46">
        <v>465</v>
      </c>
      <c r="K95" s="42">
        <f t="shared" si="9"/>
        <v>55800</v>
      </c>
      <c r="L95" s="42">
        <v>30</v>
      </c>
      <c r="M95" s="42">
        <f t="shared" si="10"/>
        <v>13950</v>
      </c>
      <c r="N95" s="42">
        <v>30</v>
      </c>
      <c r="O95" s="42">
        <f t="shared" si="11"/>
        <v>13950</v>
      </c>
      <c r="P95" s="42">
        <v>30</v>
      </c>
      <c r="Q95" s="42">
        <f t="shared" si="12"/>
        <v>13950</v>
      </c>
      <c r="R95" s="42">
        <v>30</v>
      </c>
      <c r="S95" s="42">
        <f t="shared" si="13"/>
        <v>13950</v>
      </c>
      <c r="T95" s="42"/>
      <c r="U95" s="42">
        <f t="shared" si="14"/>
        <v>0</v>
      </c>
      <c r="V95" s="42">
        <f t="shared" si="15"/>
        <v>0</v>
      </c>
    </row>
    <row r="96" spans="1:22" x14ac:dyDescent="0.35">
      <c r="A96" s="39">
        <v>85</v>
      </c>
      <c r="B96" s="40" t="s">
        <v>15</v>
      </c>
      <c r="C96" s="39" t="s">
        <v>74</v>
      </c>
      <c r="D96" s="41">
        <v>20</v>
      </c>
      <c r="E96" s="41">
        <v>0</v>
      </c>
      <c r="F96" s="41">
        <v>19</v>
      </c>
      <c r="G96" s="42">
        <v>10</v>
      </c>
      <c r="H96" s="42">
        <v>12</v>
      </c>
      <c r="I96" s="42">
        <v>600</v>
      </c>
      <c r="J96" s="42">
        <v>630</v>
      </c>
      <c r="K96" s="42">
        <f t="shared" si="9"/>
        <v>7560</v>
      </c>
      <c r="L96" s="42">
        <v>12</v>
      </c>
      <c r="M96" s="42">
        <f t="shared" si="10"/>
        <v>7560</v>
      </c>
      <c r="N96" s="42"/>
      <c r="O96" s="42">
        <f t="shared" si="11"/>
        <v>0</v>
      </c>
      <c r="P96" s="42"/>
      <c r="Q96" s="42">
        <f t="shared" si="12"/>
        <v>0</v>
      </c>
      <c r="R96" s="42"/>
      <c r="S96" s="42">
        <f t="shared" si="13"/>
        <v>0</v>
      </c>
      <c r="T96" s="42"/>
      <c r="U96" s="42">
        <f t="shared" si="14"/>
        <v>0</v>
      </c>
      <c r="V96" s="42">
        <f t="shared" si="15"/>
        <v>0</v>
      </c>
    </row>
    <row r="97" spans="1:22" x14ac:dyDescent="0.35">
      <c r="A97" s="39">
        <v>86</v>
      </c>
      <c r="B97" s="40" t="s">
        <v>139</v>
      </c>
      <c r="C97" s="39" t="s">
        <v>80</v>
      </c>
      <c r="D97" s="41">
        <v>0</v>
      </c>
      <c r="E97" s="41">
        <v>0</v>
      </c>
      <c r="F97" s="41">
        <v>0</v>
      </c>
      <c r="G97" s="42">
        <v>0</v>
      </c>
      <c r="H97" s="42">
        <v>12</v>
      </c>
      <c r="I97" s="42">
        <v>1800</v>
      </c>
      <c r="J97" s="42">
        <v>1800</v>
      </c>
      <c r="K97" s="42">
        <f t="shared" si="9"/>
        <v>21600</v>
      </c>
      <c r="L97" s="42">
        <v>6</v>
      </c>
      <c r="M97" s="42">
        <f t="shared" si="10"/>
        <v>10800</v>
      </c>
      <c r="N97" s="42"/>
      <c r="O97" s="42">
        <f t="shared" si="11"/>
        <v>0</v>
      </c>
      <c r="P97" s="42">
        <v>6</v>
      </c>
      <c r="Q97" s="42">
        <f t="shared" si="12"/>
        <v>10800</v>
      </c>
      <c r="R97" s="42"/>
      <c r="S97" s="42">
        <f t="shared" si="13"/>
        <v>0</v>
      </c>
      <c r="T97" s="42"/>
      <c r="U97" s="42">
        <f t="shared" si="14"/>
        <v>0</v>
      </c>
      <c r="V97" s="42">
        <f t="shared" si="15"/>
        <v>0</v>
      </c>
    </row>
    <row r="98" spans="1:22" x14ac:dyDescent="0.35">
      <c r="A98" s="39">
        <v>87</v>
      </c>
      <c r="B98" s="40" t="s">
        <v>71</v>
      </c>
      <c r="C98" s="39" t="s">
        <v>86</v>
      </c>
      <c r="D98" s="41">
        <v>8</v>
      </c>
      <c r="E98" s="41">
        <v>8</v>
      </c>
      <c r="F98" s="41">
        <v>10</v>
      </c>
      <c r="G98" s="42">
        <v>7</v>
      </c>
      <c r="H98" s="42">
        <v>12</v>
      </c>
      <c r="I98" s="42">
        <v>7000</v>
      </c>
      <c r="J98" s="42">
        <v>7500</v>
      </c>
      <c r="K98" s="42">
        <f t="shared" si="9"/>
        <v>90000</v>
      </c>
      <c r="L98" s="42"/>
      <c r="M98" s="42">
        <f t="shared" si="10"/>
        <v>0</v>
      </c>
      <c r="N98" s="42">
        <v>6</v>
      </c>
      <c r="O98" s="42">
        <f t="shared" si="11"/>
        <v>45000</v>
      </c>
      <c r="P98" s="42"/>
      <c r="Q98" s="42">
        <f t="shared" si="12"/>
        <v>0</v>
      </c>
      <c r="R98" s="42">
        <v>6</v>
      </c>
      <c r="S98" s="42">
        <f t="shared" si="13"/>
        <v>45000</v>
      </c>
      <c r="T98" s="42"/>
      <c r="U98" s="42">
        <f t="shared" si="14"/>
        <v>0</v>
      </c>
      <c r="V98" s="42">
        <f t="shared" si="15"/>
        <v>0</v>
      </c>
    </row>
    <row r="99" spans="1:22" x14ac:dyDescent="0.35">
      <c r="A99" s="39">
        <v>88</v>
      </c>
      <c r="B99" s="40" t="s">
        <v>72</v>
      </c>
      <c r="C99" s="39" t="s">
        <v>80</v>
      </c>
      <c r="D99" s="41">
        <v>38</v>
      </c>
      <c r="E99" s="41">
        <v>27</v>
      </c>
      <c r="F99" s="41">
        <v>25</v>
      </c>
      <c r="G99" s="42">
        <v>37</v>
      </c>
      <c r="H99" s="42">
        <v>12</v>
      </c>
      <c r="I99" s="42">
        <v>310</v>
      </c>
      <c r="J99" s="42">
        <v>330</v>
      </c>
      <c r="K99" s="42">
        <f t="shared" si="9"/>
        <v>3960</v>
      </c>
      <c r="L99" s="42"/>
      <c r="M99" s="42">
        <f t="shared" si="10"/>
        <v>0</v>
      </c>
      <c r="N99" s="42"/>
      <c r="O99" s="42">
        <f t="shared" si="11"/>
        <v>0</v>
      </c>
      <c r="P99" s="42">
        <v>12</v>
      </c>
      <c r="Q99" s="42">
        <f t="shared" si="12"/>
        <v>3960</v>
      </c>
      <c r="R99" s="42"/>
      <c r="S99" s="42">
        <f t="shared" si="13"/>
        <v>0</v>
      </c>
      <c r="T99" s="42"/>
      <c r="U99" s="42">
        <f t="shared" si="14"/>
        <v>0</v>
      </c>
      <c r="V99" s="42">
        <f t="shared" si="15"/>
        <v>0</v>
      </c>
    </row>
    <row r="100" spans="1:22" x14ac:dyDescent="0.35">
      <c r="A100" s="39">
        <v>89</v>
      </c>
      <c r="B100" s="40" t="s">
        <v>73</v>
      </c>
      <c r="C100" s="39" t="s">
        <v>80</v>
      </c>
      <c r="D100" s="41">
        <v>40</v>
      </c>
      <c r="E100" s="41">
        <v>17</v>
      </c>
      <c r="F100" s="41">
        <v>39</v>
      </c>
      <c r="G100" s="42">
        <v>29</v>
      </c>
      <c r="H100" s="42">
        <v>12</v>
      </c>
      <c r="I100" s="42">
        <v>310</v>
      </c>
      <c r="J100" s="42">
        <v>330</v>
      </c>
      <c r="K100" s="42">
        <f t="shared" si="9"/>
        <v>3960</v>
      </c>
      <c r="L100" s="42"/>
      <c r="M100" s="42">
        <f t="shared" si="10"/>
        <v>0</v>
      </c>
      <c r="N100" s="42"/>
      <c r="O100" s="42">
        <f t="shared" si="11"/>
        <v>0</v>
      </c>
      <c r="P100" s="42">
        <v>12</v>
      </c>
      <c r="Q100" s="42">
        <f t="shared" si="12"/>
        <v>3960</v>
      </c>
      <c r="R100" s="42"/>
      <c r="S100" s="42">
        <f t="shared" si="13"/>
        <v>0</v>
      </c>
      <c r="T100" s="42"/>
      <c r="U100" s="42">
        <f t="shared" si="14"/>
        <v>0</v>
      </c>
      <c r="V100" s="42">
        <f t="shared" si="15"/>
        <v>0</v>
      </c>
    </row>
    <row r="101" spans="1:22" x14ac:dyDescent="0.35">
      <c r="A101" s="39">
        <v>90</v>
      </c>
      <c r="B101" s="40" t="s">
        <v>95</v>
      </c>
      <c r="C101" s="39" t="s">
        <v>96</v>
      </c>
      <c r="D101" s="41">
        <v>9</v>
      </c>
      <c r="E101" s="41">
        <v>8</v>
      </c>
      <c r="F101" s="41">
        <v>0</v>
      </c>
      <c r="G101" s="42">
        <v>0</v>
      </c>
      <c r="H101" s="42">
        <v>12</v>
      </c>
      <c r="I101" s="42">
        <v>250</v>
      </c>
      <c r="J101" s="42">
        <v>280</v>
      </c>
      <c r="K101" s="42">
        <f t="shared" si="9"/>
        <v>3360</v>
      </c>
      <c r="L101" s="42">
        <v>12</v>
      </c>
      <c r="M101" s="42">
        <f t="shared" si="10"/>
        <v>3360</v>
      </c>
      <c r="N101" s="42"/>
      <c r="O101" s="42">
        <f t="shared" si="11"/>
        <v>0</v>
      </c>
      <c r="P101" s="42"/>
      <c r="Q101" s="42">
        <f t="shared" si="12"/>
        <v>0</v>
      </c>
      <c r="R101" s="42"/>
      <c r="S101" s="42">
        <f t="shared" si="13"/>
        <v>0</v>
      </c>
      <c r="T101" s="42"/>
      <c r="U101" s="42">
        <f t="shared" si="14"/>
        <v>0</v>
      </c>
      <c r="V101" s="42">
        <f t="shared" si="15"/>
        <v>0</v>
      </c>
    </row>
    <row r="102" spans="1:22" x14ac:dyDescent="0.35">
      <c r="A102" s="39">
        <v>91</v>
      </c>
      <c r="B102" s="40" t="s">
        <v>143</v>
      </c>
      <c r="C102" s="39" t="s">
        <v>144</v>
      </c>
      <c r="D102" s="41">
        <v>0</v>
      </c>
      <c r="E102" s="41">
        <v>0</v>
      </c>
      <c r="F102" s="41">
        <v>0</v>
      </c>
      <c r="G102" s="42">
        <v>0</v>
      </c>
      <c r="H102" s="42">
        <v>2</v>
      </c>
      <c r="I102" s="42">
        <v>52000</v>
      </c>
      <c r="J102" s="42">
        <v>52000</v>
      </c>
      <c r="K102" s="42">
        <f t="shared" si="9"/>
        <v>104000</v>
      </c>
      <c r="L102" s="42">
        <v>2</v>
      </c>
      <c r="M102" s="42">
        <f t="shared" si="10"/>
        <v>104000</v>
      </c>
      <c r="N102" s="42"/>
      <c r="O102" s="42">
        <f t="shared" si="11"/>
        <v>0</v>
      </c>
      <c r="P102" s="42"/>
      <c r="Q102" s="42">
        <f t="shared" si="12"/>
        <v>0</v>
      </c>
      <c r="R102" s="42"/>
      <c r="S102" s="42">
        <f t="shared" si="13"/>
        <v>0</v>
      </c>
      <c r="T102" s="42"/>
      <c r="U102" s="42">
        <f t="shared" si="14"/>
        <v>0</v>
      </c>
      <c r="V102" s="42">
        <f t="shared" si="15"/>
        <v>0</v>
      </c>
    </row>
    <row r="103" spans="1:22" x14ac:dyDescent="0.35">
      <c r="A103" s="39">
        <v>92</v>
      </c>
      <c r="B103" s="40" t="s">
        <v>14</v>
      </c>
      <c r="C103" s="39" t="s">
        <v>80</v>
      </c>
      <c r="D103" s="41">
        <v>0</v>
      </c>
      <c r="E103" s="41">
        <v>2</v>
      </c>
      <c r="F103" s="41">
        <v>3</v>
      </c>
      <c r="G103" s="42">
        <v>0</v>
      </c>
      <c r="H103" s="42">
        <v>4</v>
      </c>
      <c r="I103" s="42">
        <v>1100</v>
      </c>
      <c r="J103" s="42">
        <v>1200</v>
      </c>
      <c r="K103" s="42">
        <f t="shared" si="9"/>
        <v>4800</v>
      </c>
      <c r="L103" s="42"/>
      <c r="M103" s="42">
        <f t="shared" si="10"/>
        <v>0</v>
      </c>
      <c r="N103" s="42"/>
      <c r="O103" s="42">
        <f t="shared" si="11"/>
        <v>0</v>
      </c>
      <c r="P103" s="42"/>
      <c r="Q103" s="42">
        <f t="shared" si="12"/>
        <v>0</v>
      </c>
      <c r="R103" s="42">
        <v>4</v>
      </c>
      <c r="S103" s="42">
        <f t="shared" si="13"/>
        <v>4800</v>
      </c>
      <c r="T103" s="42"/>
      <c r="U103" s="42">
        <f t="shared" si="14"/>
        <v>0</v>
      </c>
      <c r="V103" s="42">
        <f t="shared" si="15"/>
        <v>0</v>
      </c>
    </row>
    <row r="104" spans="1:22" x14ac:dyDescent="0.35">
      <c r="A104" s="39">
        <v>93</v>
      </c>
      <c r="B104" s="40" t="s">
        <v>24</v>
      </c>
      <c r="C104" s="39" t="s">
        <v>80</v>
      </c>
      <c r="D104" s="41">
        <v>0</v>
      </c>
      <c r="E104" s="41">
        <v>0</v>
      </c>
      <c r="F104" s="41">
        <v>24</v>
      </c>
      <c r="G104" s="42">
        <v>0</v>
      </c>
      <c r="H104" s="42">
        <v>12</v>
      </c>
      <c r="I104" s="42">
        <v>180</v>
      </c>
      <c r="J104" s="42">
        <v>200</v>
      </c>
      <c r="K104" s="42">
        <f t="shared" si="9"/>
        <v>2400</v>
      </c>
      <c r="L104" s="42">
        <v>12</v>
      </c>
      <c r="M104" s="42">
        <f t="shared" si="10"/>
        <v>2400</v>
      </c>
      <c r="N104" s="42"/>
      <c r="O104" s="42">
        <f t="shared" si="11"/>
        <v>0</v>
      </c>
      <c r="P104" s="42"/>
      <c r="Q104" s="42">
        <f t="shared" si="12"/>
        <v>0</v>
      </c>
      <c r="R104" s="42"/>
      <c r="S104" s="42">
        <f t="shared" si="13"/>
        <v>0</v>
      </c>
      <c r="T104" s="42"/>
      <c r="U104" s="42">
        <f t="shared" si="14"/>
        <v>0</v>
      </c>
      <c r="V104" s="42">
        <f t="shared" si="15"/>
        <v>0</v>
      </c>
    </row>
    <row r="105" spans="1:22" x14ac:dyDescent="0.35">
      <c r="A105" s="39">
        <v>94</v>
      </c>
      <c r="B105" s="40" t="s">
        <v>16</v>
      </c>
      <c r="C105" s="39" t="s">
        <v>80</v>
      </c>
      <c r="D105" s="41">
        <v>0</v>
      </c>
      <c r="E105" s="41">
        <v>36</v>
      </c>
      <c r="F105" s="41">
        <v>11</v>
      </c>
      <c r="G105" s="42">
        <v>13</v>
      </c>
      <c r="H105" s="42">
        <v>300</v>
      </c>
      <c r="I105" s="42">
        <v>250</v>
      </c>
      <c r="J105" s="42">
        <v>280</v>
      </c>
      <c r="K105" s="42">
        <f t="shared" si="9"/>
        <v>84000</v>
      </c>
      <c r="L105" s="42">
        <v>60</v>
      </c>
      <c r="M105" s="42">
        <f t="shared" si="10"/>
        <v>16800</v>
      </c>
      <c r="N105" s="42">
        <v>80</v>
      </c>
      <c r="O105" s="42">
        <f t="shared" si="11"/>
        <v>22400</v>
      </c>
      <c r="P105" s="42">
        <v>80</v>
      </c>
      <c r="Q105" s="42">
        <f t="shared" si="12"/>
        <v>22400</v>
      </c>
      <c r="R105" s="42">
        <v>80</v>
      </c>
      <c r="S105" s="42">
        <f t="shared" si="13"/>
        <v>22400</v>
      </c>
      <c r="T105" s="42"/>
      <c r="U105" s="42">
        <f t="shared" si="14"/>
        <v>0</v>
      </c>
      <c r="V105" s="42">
        <f t="shared" si="15"/>
        <v>0</v>
      </c>
    </row>
    <row r="106" spans="1:22" x14ac:dyDescent="0.35">
      <c r="A106" s="39">
        <v>95</v>
      </c>
      <c r="B106" s="40" t="s">
        <v>17</v>
      </c>
      <c r="C106" s="39" t="s">
        <v>77</v>
      </c>
      <c r="D106" s="41">
        <v>0</v>
      </c>
      <c r="E106" s="41">
        <v>0</v>
      </c>
      <c r="F106" s="41">
        <v>6</v>
      </c>
      <c r="G106" s="42">
        <v>0</v>
      </c>
      <c r="H106" s="42">
        <v>12</v>
      </c>
      <c r="I106" s="42">
        <v>120</v>
      </c>
      <c r="J106" s="42">
        <v>140</v>
      </c>
      <c r="K106" s="42">
        <f t="shared" si="9"/>
        <v>1680</v>
      </c>
      <c r="L106" s="42"/>
      <c r="M106" s="42">
        <f t="shared" si="10"/>
        <v>0</v>
      </c>
      <c r="N106" s="42"/>
      <c r="O106" s="42">
        <f t="shared" si="11"/>
        <v>0</v>
      </c>
      <c r="P106" s="42">
        <v>12</v>
      </c>
      <c r="Q106" s="42">
        <f t="shared" si="12"/>
        <v>1680</v>
      </c>
      <c r="R106" s="42"/>
      <c r="S106" s="42">
        <f t="shared" si="13"/>
        <v>0</v>
      </c>
      <c r="T106" s="42"/>
      <c r="U106" s="42">
        <f t="shared" si="14"/>
        <v>0</v>
      </c>
      <c r="V106" s="42">
        <f t="shared" si="15"/>
        <v>0</v>
      </c>
    </row>
    <row r="107" spans="1:22" x14ac:dyDescent="0.35">
      <c r="A107" s="39">
        <v>96</v>
      </c>
      <c r="B107" s="40" t="s">
        <v>8</v>
      </c>
      <c r="C107" s="39" t="s">
        <v>82</v>
      </c>
      <c r="D107" s="41">
        <v>175</v>
      </c>
      <c r="E107" s="41">
        <v>269</v>
      </c>
      <c r="F107" s="41">
        <v>173</v>
      </c>
      <c r="G107" s="42">
        <v>0</v>
      </c>
      <c r="H107" s="42">
        <v>200</v>
      </c>
      <c r="I107" s="42">
        <v>190</v>
      </c>
      <c r="J107" s="42">
        <v>200</v>
      </c>
      <c r="K107" s="42">
        <f t="shared" si="9"/>
        <v>40000</v>
      </c>
      <c r="L107" s="42">
        <v>50</v>
      </c>
      <c r="M107" s="42">
        <f t="shared" si="10"/>
        <v>10000</v>
      </c>
      <c r="N107" s="42">
        <v>50</v>
      </c>
      <c r="O107" s="42">
        <f t="shared" si="11"/>
        <v>10000</v>
      </c>
      <c r="P107" s="42">
        <v>50</v>
      </c>
      <c r="Q107" s="42">
        <f t="shared" si="12"/>
        <v>10000</v>
      </c>
      <c r="R107" s="42">
        <v>50</v>
      </c>
      <c r="S107" s="42">
        <f t="shared" si="13"/>
        <v>10000</v>
      </c>
      <c r="T107" s="42"/>
      <c r="U107" s="42">
        <f t="shared" si="14"/>
        <v>0</v>
      </c>
      <c r="V107" s="42">
        <f t="shared" si="15"/>
        <v>0</v>
      </c>
    </row>
    <row r="108" spans="1:22" x14ac:dyDescent="0.35">
      <c r="A108" s="39">
        <v>97</v>
      </c>
      <c r="B108" s="40" t="s">
        <v>9</v>
      </c>
      <c r="C108" s="39" t="s">
        <v>74</v>
      </c>
      <c r="D108" s="41">
        <v>5</v>
      </c>
      <c r="E108" s="41">
        <v>10</v>
      </c>
      <c r="F108" s="41">
        <v>7</v>
      </c>
      <c r="G108" s="42">
        <v>5</v>
      </c>
      <c r="H108" s="42">
        <v>12</v>
      </c>
      <c r="I108" s="42">
        <v>200</v>
      </c>
      <c r="J108" s="42">
        <v>220</v>
      </c>
      <c r="K108" s="42">
        <f t="shared" si="9"/>
        <v>2640</v>
      </c>
      <c r="L108" s="42"/>
      <c r="M108" s="42">
        <f t="shared" si="10"/>
        <v>0</v>
      </c>
      <c r="N108" s="42"/>
      <c r="O108" s="42">
        <f t="shared" si="11"/>
        <v>0</v>
      </c>
      <c r="P108" s="42">
        <v>12</v>
      </c>
      <c r="Q108" s="42">
        <f t="shared" si="12"/>
        <v>2640</v>
      </c>
      <c r="R108" s="42"/>
      <c r="S108" s="42">
        <f t="shared" si="13"/>
        <v>0</v>
      </c>
      <c r="T108" s="42"/>
      <c r="U108" s="42">
        <f t="shared" si="14"/>
        <v>0</v>
      </c>
      <c r="V108" s="42">
        <f t="shared" si="15"/>
        <v>0</v>
      </c>
    </row>
    <row r="109" spans="1:22" ht="26" customHeight="1" x14ac:dyDescent="0.35">
      <c r="B109" s="29"/>
      <c r="C109" s="29"/>
      <c r="D109" s="29"/>
      <c r="F109" s="29"/>
      <c r="G109" s="56" t="s">
        <v>145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x14ac:dyDescent="0.35">
      <c r="A110" s="65" t="s">
        <v>90</v>
      </c>
      <c r="B110" s="66" t="s">
        <v>0</v>
      </c>
      <c r="C110" s="68" t="s">
        <v>1</v>
      </c>
      <c r="D110" s="69" t="s">
        <v>91</v>
      </c>
      <c r="E110" s="69"/>
      <c r="F110" s="69"/>
      <c r="G110" s="30" t="s">
        <v>2</v>
      </c>
      <c r="H110" s="31" t="s">
        <v>109</v>
      </c>
      <c r="I110" s="66" t="s">
        <v>98</v>
      </c>
      <c r="J110" s="66" t="s">
        <v>97</v>
      </c>
      <c r="K110" s="70" t="s">
        <v>108</v>
      </c>
      <c r="L110" s="64" t="s">
        <v>100</v>
      </c>
      <c r="M110" s="64"/>
      <c r="N110" s="64" t="s">
        <v>101</v>
      </c>
      <c r="O110" s="64"/>
      <c r="P110" s="64" t="s">
        <v>102</v>
      </c>
      <c r="Q110" s="64"/>
      <c r="R110" s="64" t="s">
        <v>103</v>
      </c>
      <c r="S110" s="64"/>
      <c r="T110" s="32" t="s">
        <v>146</v>
      </c>
      <c r="U110" s="64" t="s">
        <v>104</v>
      </c>
      <c r="V110" s="64"/>
    </row>
    <row r="111" spans="1:22" x14ac:dyDescent="0.35">
      <c r="A111" s="65"/>
      <c r="B111" s="67"/>
      <c r="C111" s="68"/>
      <c r="D111" s="33">
        <v>2562</v>
      </c>
      <c r="E111" s="33">
        <v>2563</v>
      </c>
      <c r="F111" s="33">
        <v>2564</v>
      </c>
      <c r="G111" s="34" t="s">
        <v>99</v>
      </c>
      <c r="H111" s="35" t="s">
        <v>110</v>
      </c>
      <c r="I111" s="67"/>
      <c r="J111" s="67"/>
      <c r="K111" s="70"/>
      <c r="L111" s="32" t="s">
        <v>105</v>
      </c>
      <c r="M111" s="32" t="s">
        <v>106</v>
      </c>
      <c r="N111" s="32" t="s">
        <v>105</v>
      </c>
      <c r="O111" s="32" t="s">
        <v>106</v>
      </c>
      <c r="P111" s="32" t="s">
        <v>105</v>
      </c>
      <c r="Q111" s="32" t="s">
        <v>106</v>
      </c>
      <c r="R111" s="32" t="s">
        <v>105</v>
      </c>
      <c r="S111" s="32" t="s">
        <v>106</v>
      </c>
      <c r="T111" s="32"/>
      <c r="U111" s="32" t="s">
        <v>105</v>
      </c>
      <c r="V111" s="32" t="s">
        <v>107</v>
      </c>
    </row>
    <row r="112" spans="1:22" x14ac:dyDescent="0.35">
      <c r="A112" s="39">
        <v>98</v>
      </c>
      <c r="B112" s="40" t="s">
        <v>25</v>
      </c>
      <c r="C112" s="39" t="s">
        <v>74</v>
      </c>
      <c r="D112" s="41">
        <v>0</v>
      </c>
      <c r="E112" s="41">
        <v>0</v>
      </c>
      <c r="F112" s="41">
        <v>20</v>
      </c>
      <c r="G112" s="42">
        <v>50</v>
      </c>
      <c r="H112" s="42">
        <v>20</v>
      </c>
      <c r="I112" s="42">
        <v>250</v>
      </c>
      <c r="J112" s="42">
        <v>260</v>
      </c>
      <c r="K112" s="42">
        <f t="shared" ref="K112:K117" si="16">H112*J112</f>
        <v>5200</v>
      </c>
      <c r="L112" s="42"/>
      <c r="M112" s="42">
        <f t="shared" si="10"/>
        <v>0</v>
      </c>
      <c r="N112" s="42"/>
      <c r="O112" s="42">
        <f t="shared" si="11"/>
        <v>0</v>
      </c>
      <c r="P112" s="42">
        <v>20</v>
      </c>
      <c r="Q112" s="42">
        <f t="shared" si="12"/>
        <v>5200</v>
      </c>
      <c r="R112" s="42"/>
      <c r="S112" s="42">
        <f t="shared" si="13"/>
        <v>0</v>
      </c>
      <c r="T112" s="42"/>
      <c r="U112" s="42">
        <f t="shared" ref="U112:U117" si="17">H112-L112-N112-P112-R112</f>
        <v>0</v>
      </c>
      <c r="V112" s="42">
        <f t="shared" si="15"/>
        <v>0</v>
      </c>
    </row>
    <row r="113" spans="1:22" x14ac:dyDescent="0.35">
      <c r="A113" s="39">
        <v>99</v>
      </c>
      <c r="B113" s="40" t="s">
        <v>10</v>
      </c>
      <c r="C113" s="39" t="s">
        <v>88</v>
      </c>
      <c r="D113" s="41">
        <v>0</v>
      </c>
      <c r="E113" s="41">
        <v>5</v>
      </c>
      <c r="F113" s="41">
        <v>5</v>
      </c>
      <c r="G113" s="42">
        <v>0</v>
      </c>
      <c r="H113" s="42">
        <v>10</v>
      </c>
      <c r="I113" s="42">
        <v>850</v>
      </c>
      <c r="J113" s="42">
        <v>900</v>
      </c>
      <c r="K113" s="42">
        <f t="shared" si="16"/>
        <v>9000</v>
      </c>
      <c r="L113" s="42"/>
      <c r="M113" s="42">
        <f t="shared" si="10"/>
        <v>0</v>
      </c>
      <c r="N113" s="42"/>
      <c r="O113" s="42">
        <f t="shared" si="11"/>
        <v>0</v>
      </c>
      <c r="P113" s="42">
        <v>10</v>
      </c>
      <c r="Q113" s="42">
        <f t="shared" si="12"/>
        <v>9000</v>
      </c>
      <c r="R113" s="42"/>
      <c r="S113" s="42">
        <f t="shared" si="13"/>
        <v>0</v>
      </c>
      <c r="T113" s="42"/>
      <c r="U113" s="42">
        <f t="shared" si="17"/>
        <v>0</v>
      </c>
      <c r="V113" s="42">
        <f t="shared" si="15"/>
        <v>0</v>
      </c>
    </row>
    <row r="114" spans="1:22" x14ac:dyDescent="0.35">
      <c r="A114" s="39">
        <v>100</v>
      </c>
      <c r="B114" s="40" t="s">
        <v>13</v>
      </c>
      <c r="C114" s="39" t="s">
        <v>76</v>
      </c>
      <c r="D114" s="41">
        <v>0</v>
      </c>
      <c r="E114" s="41">
        <v>0</v>
      </c>
      <c r="F114" s="41">
        <v>0</v>
      </c>
      <c r="G114" s="42">
        <v>0</v>
      </c>
      <c r="H114" s="42">
        <v>1</v>
      </c>
      <c r="I114" s="42">
        <v>17000</v>
      </c>
      <c r="J114" s="42">
        <v>17850</v>
      </c>
      <c r="K114" s="42">
        <f t="shared" si="16"/>
        <v>17850</v>
      </c>
      <c r="L114" s="42"/>
      <c r="M114" s="42">
        <f t="shared" si="10"/>
        <v>0</v>
      </c>
      <c r="N114" s="42"/>
      <c r="O114" s="42">
        <f t="shared" si="11"/>
        <v>0</v>
      </c>
      <c r="P114" s="42"/>
      <c r="Q114" s="42">
        <f t="shared" si="12"/>
        <v>0</v>
      </c>
      <c r="R114" s="42">
        <v>1</v>
      </c>
      <c r="S114" s="42">
        <f t="shared" si="13"/>
        <v>17850</v>
      </c>
      <c r="T114" s="42"/>
      <c r="U114" s="42">
        <f t="shared" si="17"/>
        <v>0</v>
      </c>
      <c r="V114" s="42">
        <f t="shared" si="15"/>
        <v>0</v>
      </c>
    </row>
    <row r="115" spans="1:22" x14ac:dyDescent="0.35">
      <c r="A115" s="39">
        <v>101</v>
      </c>
      <c r="B115" s="40" t="s">
        <v>37</v>
      </c>
      <c r="C115" s="39" t="s">
        <v>83</v>
      </c>
      <c r="D115" s="41">
        <v>15808</v>
      </c>
      <c r="E115" s="41">
        <v>19998</v>
      </c>
      <c r="F115" s="41">
        <v>16237</v>
      </c>
      <c r="G115" s="42">
        <v>0</v>
      </c>
      <c r="H115" s="42">
        <v>18000</v>
      </c>
      <c r="I115" s="42">
        <v>24.61</v>
      </c>
      <c r="J115" s="42">
        <v>25</v>
      </c>
      <c r="K115" s="42">
        <f t="shared" si="16"/>
        <v>450000</v>
      </c>
      <c r="L115" s="42">
        <v>5000</v>
      </c>
      <c r="M115" s="42">
        <f t="shared" si="10"/>
        <v>125000</v>
      </c>
      <c r="N115" s="42">
        <v>4000</v>
      </c>
      <c r="O115" s="42">
        <f t="shared" si="11"/>
        <v>100000</v>
      </c>
      <c r="P115" s="42">
        <v>5000</v>
      </c>
      <c r="Q115" s="42">
        <f t="shared" si="12"/>
        <v>125000</v>
      </c>
      <c r="R115" s="42">
        <v>4000</v>
      </c>
      <c r="S115" s="42">
        <f t="shared" si="13"/>
        <v>100000</v>
      </c>
      <c r="T115" s="42"/>
      <c r="U115" s="42">
        <f t="shared" si="17"/>
        <v>0</v>
      </c>
      <c r="V115" s="42">
        <f t="shared" si="15"/>
        <v>0</v>
      </c>
    </row>
    <row r="116" spans="1:22" x14ac:dyDescent="0.35">
      <c r="A116" s="39">
        <v>102</v>
      </c>
      <c r="B116" s="40" t="s">
        <v>12</v>
      </c>
      <c r="C116" s="39" t="s">
        <v>140</v>
      </c>
      <c r="D116" s="41">
        <v>0</v>
      </c>
      <c r="E116" s="41">
        <v>0</v>
      </c>
      <c r="F116" s="41">
        <v>8</v>
      </c>
      <c r="G116" s="42">
        <v>4</v>
      </c>
      <c r="H116" s="42">
        <v>16</v>
      </c>
      <c r="I116" s="42">
        <v>450</v>
      </c>
      <c r="J116" s="42">
        <v>480</v>
      </c>
      <c r="K116" s="42">
        <f t="shared" si="16"/>
        <v>7680</v>
      </c>
      <c r="L116" s="42">
        <v>8</v>
      </c>
      <c r="M116" s="42">
        <f t="shared" si="10"/>
        <v>3840</v>
      </c>
      <c r="N116" s="42"/>
      <c r="O116" s="42">
        <f t="shared" si="11"/>
        <v>0</v>
      </c>
      <c r="P116" s="42">
        <v>8</v>
      </c>
      <c r="Q116" s="42">
        <f t="shared" si="12"/>
        <v>3840</v>
      </c>
      <c r="R116" s="42"/>
      <c r="S116" s="42">
        <f t="shared" si="13"/>
        <v>0</v>
      </c>
      <c r="T116" s="42"/>
      <c r="U116" s="42">
        <f t="shared" si="17"/>
        <v>0</v>
      </c>
      <c r="V116" s="42">
        <f t="shared" si="15"/>
        <v>0</v>
      </c>
    </row>
    <row r="117" spans="1:22" x14ac:dyDescent="0.35">
      <c r="A117" s="39">
        <v>103</v>
      </c>
      <c r="B117" s="40" t="s">
        <v>11</v>
      </c>
      <c r="C117" s="39" t="s">
        <v>89</v>
      </c>
      <c r="D117" s="41">
        <v>0</v>
      </c>
      <c r="E117" s="41">
        <v>0</v>
      </c>
      <c r="F117" s="41">
        <v>4</v>
      </c>
      <c r="G117" s="42">
        <v>0</v>
      </c>
      <c r="H117" s="42">
        <v>24</v>
      </c>
      <c r="I117" s="42">
        <v>680</v>
      </c>
      <c r="J117" s="42">
        <v>720</v>
      </c>
      <c r="K117" s="42">
        <f t="shared" si="16"/>
        <v>17280</v>
      </c>
      <c r="L117" s="42">
        <v>12</v>
      </c>
      <c r="M117" s="42">
        <f t="shared" si="10"/>
        <v>8640</v>
      </c>
      <c r="N117" s="42"/>
      <c r="O117" s="42">
        <f t="shared" si="11"/>
        <v>0</v>
      </c>
      <c r="P117" s="42">
        <v>12</v>
      </c>
      <c r="Q117" s="42">
        <f t="shared" si="12"/>
        <v>8640</v>
      </c>
      <c r="R117" s="42"/>
      <c r="S117" s="42">
        <f t="shared" si="13"/>
        <v>0</v>
      </c>
      <c r="T117" s="42"/>
      <c r="U117" s="42">
        <f t="shared" si="17"/>
        <v>0</v>
      </c>
      <c r="V117" s="42">
        <f t="shared" si="15"/>
        <v>0</v>
      </c>
    </row>
    <row r="123" spans="1:22" ht="21.5" x14ac:dyDescent="0.75">
      <c r="C123" s="52"/>
      <c r="D123" s="53" t="s">
        <v>147</v>
      </c>
      <c r="E123" s="52"/>
      <c r="F123" s="52"/>
      <c r="H123" s="53" t="s">
        <v>148</v>
      </c>
      <c r="I123" s="53"/>
      <c r="J123" s="53"/>
      <c r="K123" s="53"/>
      <c r="L123" s="52"/>
      <c r="M123" s="55" t="s">
        <v>149</v>
      </c>
      <c r="O123" s="55"/>
      <c r="P123" s="52"/>
      <c r="Q123" s="55" t="s">
        <v>150</v>
      </c>
      <c r="R123" s="55"/>
      <c r="T123" s="55"/>
    </row>
    <row r="124" spans="1:22" ht="21.5" x14ac:dyDescent="0.75">
      <c r="C124" s="52"/>
      <c r="D124" s="53" t="s">
        <v>151</v>
      </c>
      <c r="E124" s="52"/>
      <c r="F124" s="52"/>
      <c r="H124" s="53" t="s">
        <v>152</v>
      </c>
      <c r="I124" s="53"/>
      <c r="J124" s="53"/>
      <c r="K124" s="53"/>
      <c r="L124" s="52"/>
      <c r="M124" s="55" t="s">
        <v>153</v>
      </c>
      <c r="O124" s="55"/>
      <c r="P124" s="52"/>
      <c r="Q124" s="55" t="s">
        <v>154</v>
      </c>
      <c r="R124" s="55"/>
      <c r="T124" s="55"/>
      <c r="U124" s="55"/>
    </row>
    <row r="125" spans="1:22" ht="21.5" x14ac:dyDescent="0.75">
      <c r="C125" s="52"/>
      <c r="D125" s="53" t="s">
        <v>155</v>
      </c>
      <c r="E125" s="52"/>
      <c r="F125" s="52"/>
      <c r="H125" s="53" t="s">
        <v>156</v>
      </c>
      <c r="I125" s="53"/>
      <c r="J125" s="53"/>
      <c r="K125" s="53"/>
      <c r="L125" s="52"/>
      <c r="M125" s="55" t="s">
        <v>157</v>
      </c>
      <c r="O125" s="55"/>
      <c r="P125" s="52"/>
      <c r="Q125" s="55" t="s">
        <v>158</v>
      </c>
      <c r="R125" s="55"/>
      <c r="T125" s="55"/>
      <c r="U125" s="55"/>
    </row>
    <row r="126" spans="1:22" ht="21.5" x14ac:dyDescent="0.75">
      <c r="C126" s="52"/>
      <c r="D126" s="53"/>
      <c r="E126" s="52"/>
      <c r="F126" s="52"/>
      <c r="G126" s="53"/>
      <c r="H126" s="53"/>
      <c r="I126" s="53"/>
      <c r="J126" s="53"/>
      <c r="K126" s="53"/>
      <c r="L126" s="52"/>
      <c r="M126" s="54"/>
      <c r="N126" s="55"/>
      <c r="O126" s="55"/>
      <c r="P126" s="52"/>
      <c r="Q126" s="52"/>
      <c r="R126" s="55"/>
      <c r="S126" s="55"/>
      <c r="T126" s="55"/>
      <c r="U126" s="55"/>
    </row>
  </sheetData>
  <mergeCells count="48">
    <mergeCell ref="U110:V110"/>
    <mergeCell ref="A110:A111"/>
    <mergeCell ref="B110:B111"/>
    <mergeCell ref="C110:C111"/>
    <mergeCell ref="D110:F110"/>
    <mergeCell ref="I110:I111"/>
    <mergeCell ref="J110:J111"/>
    <mergeCell ref="K110:K111"/>
    <mergeCell ref="L110:M110"/>
    <mergeCell ref="N110:O110"/>
    <mergeCell ref="P110:Q110"/>
    <mergeCell ref="R110:S110"/>
    <mergeCell ref="U74:V74"/>
    <mergeCell ref="A74:A75"/>
    <mergeCell ref="B74:B75"/>
    <mergeCell ref="C74:C75"/>
    <mergeCell ref="D74:F74"/>
    <mergeCell ref="I74:I75"/>
    <mergeCell ref="J74:J75"/>
    <mergeCell ref="K74:K75"/>
    <mergeCell ref="L74:M74"/>
    <mergeCell ref="N74:O74"/>
    <mergeCell ref="P74:Q74"/>
    <mergeCell ref="R74:S74"/>
    <mergeCell ref="U38:V38"/>
    <mergeCell ref="A38:A39"/>
    <mergeCell ref="B38:B39"/>
    <mergeCell ref="C38:C39"/>
    <mergeCell ref="D38:F38"/>
    <mergeCell ref="I38:I39"/>
    <mergeCell ref="J38:J39"/>
    <mergeCell ref="K38:K39"/>
    <mergeCell ref="L38:M38"/>
    <mergeCell ref="N38:O38"/>
    <mergeCell ref="P38:Q38"/>
    <mergeCell ref="R38:S38"/>
    <mergeCell ref="U2:V2"/>
    <mergeCell ref="A2:A3"/>
    <mergeCell ref="B2:B3"/>
    <mergeCell ref="C2:C3"/>
    <mergeCell ref="D2:F2"/>
    <mergeCell ref="I2:I3"/>
    <mergeCell ref="J2:J3"/>
    <mergeCell ref="K2:K3"/>
    <mergeCell ref="L2:M2"/>
    <mergeCell ref="N2:O2"/>
    <mergeCell ref="P2:Q2"/>
    <mergeCell ref="R2:S2"/>
  </mergeCells>
  <pageMargins left="0.51181102362204722" right="0.11811023622047245" top="0.55118110236220474" bottom="0.35433070866141736" header="0.31496062992125984" footer="0.31496062992125984"/>
  <pageSetup paperSize="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แผนกพ.65</vt:lpstr>
      <vt:lpstr>แผนฉบับพิมพ์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2021-09-29T03:27:22Z</cp:lastPrinted>
  <dcterms:created xsi:type="dcterms:W3CDTF">2021-08-19T09:20:28Z</dcterms:created>
  <dcterms:modified xsi:type="dcterms:W3CDTF">2021-09-29T03:31:46Z</dcterms:modified>
</cp:coreProperties>
</file>