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608" windowHeight="9432" tabRatio="645" activeTab="4"/>
  </bookViews>
  <sheets>
    <sheet name="คำอธิบาย" sheetId="51" r:id="rId1"/>
    <sheet name="แผนจัดซื้อ เฉพาะน้ำยา" sheetId="48" r:id="rId2"/>
    <sheet name="ปกแผน" sheetId="50" r:id="rId3"/>
    <sheet name="ฉบับพิมพ์" sheetId="52" r:id="rId4"/>
    <sheet name="สรุปการขออนุมัติ" sheetId="53" r:id="rId5"/>
  </sheets>
  <definedNames>
    <definedName name="_xlnm.Print_Titles" localSheetId="1">'แผนจัดซื้อ เฉพาะน้ำยา'!$1:$5</definedName>
  </definedNames>
  <calcPr calcId="145621"/>
</workbook>
</file>

<file path=xl/calcChain.xml><?xml version="1.0" encoding="utf-8"?>
<calcChain xmlns="http://schemas.openxmlformats.org/spreadsheetml/2006/main">
  <c r="D7" i="53" l="1"/>
  <c r="D8" i="53" s="1"/>
  <c r="D9" i="53" s="1"/>
  <c r="D10" i="53" s="1"/>
  <c r="D11" i="53" s="1"/>
  <c r="D6" i="53"/>
  <c r="C7" i="53"/>
  <c r="C8" i="53" s="1"/>
  <c r="C9" i="53" s="1"/>
  <c r="C10" i="53" s="1"/>
  <c r="C11" i="53" s="1"/>
  <c r="C6" i="53"/>
  <c r="D12" i="53"/>
  <c r="B12" i="53"/>
  <c r="D5" i="53"/>
  <c r="C5" i="53"/>
  <c r="M155" i="52" l="1"/>
  <c r="K155" i="52"/>
  <c r="M130" i="52"/>
  <c r="K130" i="52"/>
  <c r="M105" i="52"/>
  <c r="K105" i="52"/>
  <c r="M80" i="52"/>
  <c r="K80" i="52"/>
  <c r="M55" i="52"/>
  <c r="K55" i="52"/>
  <c r="M30" i="52"/>
  <c r="K30" i="52"/>
  <c r="W159" i="52"/>
  <c r="U159" i="52"/>
  <c r="S159" i="52"/>
  <c r="Q159" i="52"/>
  <c r="O159" i="52"/>
  <c r="W157" i="52"/>
  <c r="U157" i="52"/>
  <c r="S157" i="52"/>
  <c r="Q157" i="52"/>
  <c r="O157" i="52"/>
  <c r="W156" i="52"/>
  <c r="U156" i="52"/>
  <c r="S156" i="52"/>
  <c r="Q156" i="52"/>
  <c r="O156" i="52"/>
  <c r="W150" i="52"/>
  <c r="U150" i="52"/>
  <c r="S150" i="52"/>
  <c r="Q150" i="52"/>
  <c r="O150" i="52"/>
  <c r="W149" i="52"/>
  <c r="U149" i="52"/>
  <c r="S149" i="52"/>
  <c r="Q149" i="52"/>
  <c r="O149" i="52"/>
  <c r="W148" i="52"/>
  <c r="U148" i="52"/>
  <c r="S148" i="52"/>
  <c r="Q148" i="52"/>
  <c r="O148" i="52"/>
  <c r="B148" i="52"/>
  <c r="B149" i="52" s="1"/>
  <c r="W147" i="52"/>
  <c r="U147" i="52"/>
  <c r="S147" i="52"/>
  <c r="Q147" i="52"/>
  <c r="O147" i="52"/>
  <c r="W146" i="52"/>
  <c r="U146" i="52"/>
  <c r="S146" i="52"/>
  <c r="Q146" i="52"/>
  <c r="O146" i="52"/>
  <c r="W145" i="52"/>
  <c r="U145" i="52"/>
  <c r="S145" i="52"/>
  <c r="Q145" i="52"/>
  <c r="O145" i="52"/>
  <c r="W144" i="52"/>
  <c r="U144" i="52"/>
  <c r="S144" i="52"/>
  <c r="Q144" i="52"/>
  <c r="O144" i="52"/>
  <c r="W143" i="52"/>
  <c r="U143" i="52"/>
  <c r="S143" i="52"/>
  <c r="Q143" i="52"/>
  <c r="O143" i="52"/>
  <c r="W142" i="52"/>
  <c r="U142" i="52"/>
  <c r="S142" i="52"/>
  <c r="Q142" i="52"/>
  <c r="O142" i="52"/>
  <c r="W141" i="52"/>
  <c r="U141" i="52"/>
  <c r="S141" i="52"/>
  <c r="Q141" i="52"/>
  <c r="O141" i="52"/>
  <c r="W140" i="52"/>
  <c r="U140" i="52"/>
  <c r="S140" i="52"/>
  <c r="Q140" i="52"/>
  <c r="O140" i="52"/>
  <c r="W139" i="52"/>
  <c r="U139" i="52"/>
  <c r="S139" i="52"/>
  <c r="Q139" i="52"/>
  <c r="O139" i="52"/>
  <c r="W138" i="52"/>
  <c r="U138" i="52"/>
  <c r="S138" i="52"/>
  <c r="Q138" i="52"/>
  <c r="O138" i="52"/>
  <c r="W137" i="52"/>
  <c r="U137" i="52"/>
  <c r="S137" i="52"/>
  <c r="Q137" i="52"/>
  <c r="O137" i="52"/>
  <c r="W136" i="52"/>
  <c r="U136" i="52"/>
  <c r="S136" i="52"/>
  <c r="Q136" i="52"/>
  <c r="O136" i="52"/>
  <c r="B136" i="52"/>
  <c r="B137" i="52" s="1"/>
  <c r="B138" i="52" s="1"/>
  <c r="B139" i="52" s="1"/>
  <c r="B140" i="52" s="1"/>
  <c r="B141" i="52" s="1"/>
  <c r="B142" i="52" s="1"/>
  <c r="W135" i="52"/>
  <c r="U135" i="52"/>
  <c r="S135" i="52"/>
  <c r="Q135" i="52"/>
  <c r="O135" i="52"/>
  <c r="W134" i="52"/>
  <c r="U134" i="52"/>
  <c r="S134" i="52"/>
  <c r="Q134" i="52"/>
  <c r="O134" i="52"/>
  <c r="W133" i="52"/>
  <c r="U133" i="52"/>
  <c r="S133" i="52"/>
  <c r="Q133" i="52"/>
  <c r="O133" i="52"/>
  <c r="W132" i="52"/>
  <c r="U132" i="52"/>
  <c r="S132" i="52"/>
  <c r="Q132" i="52"/>
  <c r="O132" i="52"/>
  <c r="W131" i="52"/>
  <c r="U131" i="52"/>
  <c r="S131" i="52"/>
  <c r="Q131" i="52"/>
  <c r="O131" i="52"/>
  <c r="W125" i="52"/>
  <c r="U125" i="52"/>
  <c r="S125" i="52"/>
  <c r="Q125" i="52"/>
  <c r="O125" i="52"/>
  <c r="W124" i="52"/>
  <c r="U124" i="52"/>
  <c r="S124" i="52"/>
  <c r="Q124" i="52"/>
  <c r="O124" i="52"/>
  <c r="K124" i="52"/>
  <c r="W122" i="52"/>
  <c r="U122" i="52"/>
  <c r="S122" i="52"/>
  <c r="Q122" i="52"/>
  <c r="O122" i="52"/>
  <c r="W121" i="52"/>
  <c r="U121" i="52"/>
  <c r="S121" i="52"/>
  <c r="Q121" i="52"/>
  <c r="O121" i="52"/>
  <c r="W120" i="52"/>
  <c r="U120" i="52"/>
  <c r="S120" i="52"/>
  <c r="Q120" i="52"/>
  <c r="O120" i="52"/>
  <c r="W119" i="52"/>
  <c r="U119" i="52"/>
  <c r="S119" i="52"/>
  <c r="Q119" i="52"/>
  <c r="O119" i="52"/>
  <c r="W118" i="52"/>
  <c r="U118" i="52"/>
  <c r="S118" i="52"/>
  <c r="Q118" i="52"/>
  <c r="O118" i="52"/>
  <c r="W117" i="52"/>
  <c r="U117" i="52"/>
  <c r="S117" i="52"/>
  <c r="Q117" i="52"/>
  <c r="O117" i="52"/>
  <c r="W116" i="52"/>
  <c r="U116" i="52"/>
  <c r="S116" i="52"/>
  <c r="Q116" i="52"/>
  <c r="O116" i="52"/>
  <c r="B116" i="52"/>
  <c r="B117" i="52" s="1"/>
  <c r="W115" i="52"/>
  <c r="U115" i="52"/>
  <c r="S115" i="52"/>
  <c r="Q115" i="52"/>
  <c r="O115" i="52"/>
  <c r="W113" i="52"/>
  <c r="U113" i="52"/>
  <c r="S113" i="52"/>
  <c r="Q113" i="52"/>
  <c r="O113" i="52"/>
  <c r="W112" i="52"/>
  <c r="U112" i="52"/>
  <c r="S112" i="52"/>
  <c r="Q112" i="52"/>
  <c r="O112" i="52"/>
  <c r="W111" i="52"/>
  <c r="U111" i="52"/>
  <c r="S111" i="52"/>
  <c r="Q111" i="52"/>
  <c r="O111" i="52"/>
  <c r="W110" i="52"/>
  <c r="U110" i="52"/>
  <c r="S110" i="52"/>
  <c r="Q110" i="52"/>
  <c r="O110" i="52"/>
  <c r="W109" i="52"/>
  <c r="U109" i="52"/>
  <c r="S109" i="52"/>
  <c r="Q109" i="52"/>
  <c r="O109" i="52"/>
  <c r="B109" i="52"/>
  <c r="B110" i="52" s="1"/>
  <c r="B111" i="52" s="1"/>
  <c r="B112" i="52" s="1"/>
  <c r="B113" i="52" s="1"/>
  <c r="W108" i="52"/>
  <c r="U108" i="52"/>
  <c r="S108" i="52"/>
  <c r="Q108" i="52"/>
  <c r="O108" i="52"/>
  <c r="W107" i="52"/>
  <c r="U107" i="52"/>
  <c r="S107" i="52"/>
  <c r="Q107" i="52"/>
  <c r="O107" i="52"/>
  <c r="W106" i="52"/>
  <c r="U106" i="52"/>
  <c r="S106" i="52"/>
  <c r="Q106" i="52"/>
  <c r="O106" i="52"/>
  <c r="W99" i="52"/>
  <c r="U99" i="52"/>
  <c r="S99" i="52"/>
  <c r="Q99" i="52"/>
  <c r="O99" i="52"/>
  <c r="W98" i="52"/>
  <c r="U98" i="52"/>
  <c r="S98" i="52"/>
  <c r="Q98" i="52"/>
  <c r="O98" i="52"/>
  <c r="W97" i="52"/>
  <c r="U97" i="52"/>
  <c r="S97" i="52"/>
  <c r="Q97" i="52"/>
  <c r="O97" i="52"/>
  <c r="W96" i="52"/>
  <c r="U96" i="52"/>
  <c r="S96" i="52"/>
  <c r="Q96" i="52"/>
  <c r="O96" i="52"/>
  <c r="W95" i="52"/>
  <c r="U95" i="52"/>
  <c r="S95" i="52"/>
  <c r="Q95" i="52"/>
  <c r="O95" i="52"/>
  <c r="W94" i="52"/>
  <c r="U94" i="52"/>
  <c r="S94" i="52"/>
  <c r="Q94" i="52"/>
  <c r="O94" i="52"/>
  <c r="B94" i="52"/>
  <c r="B95" i="52" s="1"/>
  <c r="B96" i="52" s="1"/>
  <c r="B97" i="52" s="1"/>
  <c r="B98" i="52" s="1"/>
  <c r="W93" i="52"/>
  <c r="U93" i="52"/>
  <c r="S93" i="52"/>
  <c r="Q93" i="52"/>
  <c r="O93" i="52"/>
  <c r="W92" i="52"/>
  <c r="U92" i="52"/>
  <c r="S92" i="52"/>
  <c r="Q92" i="52"/>
  <c r="O92" i="52"/>
  <c r="W91" i="52"/>
  <c r="U91" i="52"/>
  <c r="S91" i="52"/>
  <c r="Q91" i="52"/>
  <c r="O91" i="52"/>
  <c r="W90" i="52"/>
  <c r="U90" i="52"/>
  <c r="S90" i="52"/>
  <c r="Q90" i="52"/>
  <c r="O90" i="52"/>
  <c r="W88" i="52"/>
  <c r="U88" i="52"/>
  <c r="S88" i="52"/>
  <c r="Q88" i="52"/>
  <c r="O88" i="52"/>
  <c r="W87" i="52"/>
  <c r="U87" i="52"/>
  <c r="S87" i="52"/>
  <c r="Q87" i="52"/>
  <c r="O87" i="52"/>
  <c r="W86" i="52"/>
  <c r="U86" i="52"/>
  <c r="S86" i="52"/>
  <c r="Q86" i="52"/>
  <c r="O86" i="52"/>
  <c r="W85" i="52"/>
  <c r="U85" i="52"/>
  <c r="S85" i="52"/>
  <c r="Q85" i="52"/>
  <c r="O85" i="52"/>
  <c r="W84" i="52"/>
  <c r="U84" i="52"/>
  <c r="S84" i="52"/>
  <c r="Q84" i="52"/>
  <c r="O84" i="52"/>
  <c r="W83" i="52"/>
  <c r="U83" i="52"/>
  <c r="S83" i="52"/>
  <c r="Q83" i="52"/>
  <c r="O83" i="52"/>
  <c r="W82" i="52"/>
  <c r="U82" i="52"/>
  <c r="S82" i="52"/>
  <c r="Q82" i="52"/>
  <c r="O82" i="52"/>
  <c r="W81" i="52"/>
  <c r="U81" i="52"/>
  <c r="S81" i="52"/>
  <c r="Q81" i="52"/>
  <c r="O81" i="52"/>
  <c r="W75" i="52"/>
  <c r="U75" i="52"/>
  <c r="S75" i="52"/>
  <c r="Q75" i="52"/>
  <c r="O75" i="52"/>
  <c r="W74" i="52"/>
  <c r="U74" i="52"/>
  <c r="S74" i="52"/>
  <c r="Q74" i="52"/>
  <c r="O74" i="52"/>
  <c r="W73" i="52"/>
  <c r="U73" i="52"/>
  <c r="S73" i="52"/>
  <c r="Q73" i="52"/>
  <c r="O73" i="52"/>
  <c r="W72" i="52"/>
  <c r="U72" i="52"/>
  <c r="S72" i="52"/>
  <c r="Q72" i="52"/>
  <c r="O72" i="52"/>
  <c r="W71" i="52"/>
  <c r="U71" i="52"/>
  <c r="S71" i="52"/>
  <c r="Q71" i="52"/>
  <c r="O71" i="52"/>
  <c r="W70" i="52"/>
  <c r="U70" i="52"/>
  <c r="S70" i="52"/>
  <c r="Q70" i="52"/>
  <c r="O70" i="52"/>
  <c r="W69" i="52"/>
  <c r="U69" i="52"/>
  <c r="S69" i="52"/>
  <c r="Q69" i="52"/>
  <c r="O69" i="52"/>
  <c r="W68" i="52"/>
  <c r="U68" i="52"/>
  <c r="S68" i="52"/>
  <c r="Q68" i="52"/>
  <c r="O68" i="52"/>
  <c r="W67" i="52"/>
  <c r="U67" i="52"/>
  <c r="S67" i="52"/>
  <c r="Q67" i="52"/>
  <c r="O67" i="52"/>
  <c r="W66" i="52"/>
  <c r="U66" i="52"/>
  <c r="S66" i="52"/>
  <c r="Q66" i="52"/>
  <c r="O66" i="52"/>
  <c r="B66" i="52"/>
  <c r="B67" i="52" s="1"/>
  <c r="W65" i="52"/>
  <c r="U65" i="52"/>
  <c r="S65" i="52"/>
  <c r="Q65" i="52"/>
  <c r="O65" i="52"/>
  <c r="W63" i="52"/>
  <c r="U63" i="52"/>
  <c r="S63" i="52"/>
  <c r="Q63" i="52"/>
  <c r="O63" i="52"/>
  <c r="W62" i="52"/>
  <c r="U62" i="52"/>
  <c r="S62" i="52"/>
  <c r="Q62" i="52"/>
  <c r="O62" i="52"/>
  <c r="W61" i="52"/>
  <c r="U61" i="52"/>
  <c r="S61" i="52"/>
  <c r="Q61" i="52"/>
  <c r="O61" i="52"/>
  <c r="W60" i="52"/>
  <c r="U60" i="52"/>
  <c r="S60" i="52"/>
  <c r="Q60" i="52"/>
  <c r="O60" i="52"/>
  <c r="B60" i="52"/>
  <c r="W59" i="52"/>
  <c r="U59" i="52"/>
  <c r="S59" i="52"/>
  <c r="Q59" i="52"/>
  <c r="O59" i="52"/>
  <c r="W58" i="52"/>
  <c r="U58" i="52"/>
  <c r="S58" i="52"/>
  <c r="Q58" i="52"/>
  <c r="O58" i="52"/>
  <c r="W57" i="52"/>
  <c r="U57" i="52"/>
  <c r="S57" i="52"/>
  <c r="Q57" i="52"/>
  <c r="O57" i="52"/>
  <c r="W56" i="52"/>
  <c r="U56" i="52"/>
  <c r="S56" i="52"/>
  <c r="Q56" i="52"/>
  <c r="O56" i="52"/>
  <c r="W50" i="52"/>
  <c r="U50" i="52"/>
  <c r="S50" i="52"/>
  <c r="Q50" i="52"/>
  <c r="O50" i="52"/>
  <c r="W49" i="52"/>
  <c r="U49" i="52"/>
  <c r="S49" i="52"/>
  <c r="Q49" i="52"/>
  <c r="O49" i="52"/>
  <c r="W48" i="52"/>
  <c r="U48" i="52"/>
  <c r="S48" i="52"/>
  <c r="Q48" i="52"/>
  <c r="O48" i="52"/>
  <c r="B48" i="52"/>
  <c r="B49" i="52" s="1"/>
  <c r="B50" i="52" s="1"/>
  <c r="B56" i="52" s="1"/>
  <c r="B57" i="52" s="1"/>
  <c r="B58" i="52" s="1"/>
  <c r="W47" i="52"/>
  <c r="U47" i="52"/>
  <c r="S47" i="52"/>
  <c r="Q47" i="52"/>
  <c r="O47" i="52"/>
  <c r="W46" i="52"/>
  <c r="U46" i="52"/>
  <c r="S46" i="52"/>
  <c r="Q46" i="52"/>
  <c r="O46" i="52"/>
  <c r="B46" i="52"/>
  <c r="W45" i="52"/>
  <c r="U45" i="52"/>
  <c r="S45" i="52"/>
  <c r="Q45" i="52"/>
  <c r="O45" i="52"/>
  <c r="W44" i="52"/>
  <c r="U44" i="52"/>
  <c r="S44" i="52"/>
  <c r="Q44" i="52"/>
  <c r="O44" i="52"/>
  <c r="B44" i="52"/>
  <c r="W43" i="52"/>
  <c r="U43" i="52"/>
  <c r="S43" i="52"/>
  <c r="Q43" i="52"/>
  <c r="O43" i="52"/>
  <c r="W42" i="52"/>
  <c r="U42" i="52"/>
  <c r="S42" i="52"/>
  <c r="Q42" i="52"/>
  <c r="O42" i="52"/>
  <c r="W41" i="52"/>
  <c r="U41" i="52"/>
  <c r="S41" i="52"/>
  <c r="Q41" i="52"/>
  <c r="O41" i="52"/>
  <c r="B41" i="52"/>
  <c r="W40" i="52"/>
  <c r="U40" i="52"/>
  <c r="S40" i="52"/>
  <c r="Q40" i="52"/>
  <c r="O40" i="52"/>
  <c r="W39" i="52"/>
  <c r="U39" i="52"/>
  <c r="S39" i="52"/>
  <c r="Q39" i="52"/>
  <c r="O39" i="52"/>
  <c r="W38" i="52"/>
  <c r="U38" i="52"/>
  <c r="S38" i="52"/>
  <c r="Q38" i="52"/>
  <c r="O38" i="52"/>
  <c r="W37" i="52"/>
  <c r="U37" i="52"/>
  <c r="S37" i="52"/>
  <c r="Q37" i="52"/>
  <c r="O37" i="52"/>
  <c r="W36" i="52"/>
  <c r="U36" i="52"/>
  <c r="S36" i="52"/>
  <c r="Q36" i="52"/>
  <c r="O36" i="52"/>
  <c r="W35" i="52"/>
  <c r="U35" i="52"/>
  <c r="S35" i="52"/>
  <c r="Q35" i="52"/>
  <c r="O35" i="52"/>
  <c r="W34" i="52"/>
  <c r="U34" i="52"/>
  <c r="S34" i="52"/>
  <c r="Q34" i="52"/>
  <c r="O34" i="52"/>
  <c r="W33" i="52"/>
  <c r="U33" i="52"/>
  <c r="S33" i="52"/>
  <c r="Q33" i="52"/>
  <c r="O33" i="52"/>
  <c r="W32" i="52"/>
  <c r="U32" i="52"/>
  <c r="S32" i="52"/>
  <c r="Q32" i="52"/>
  <c r="O32" i="52"/>
  <c r="W31" i="52"/>
  <c r="U31" i="52"/>
  <c r="S31" i="52"/>
  <c r="Q31" i="52"/>
  <c r="O31" i="52"/>
  <c r="B31" i="52"/>
  <c r="W25" i="52"/>
  <c r="U25" i="52"/>
  <c r="S25" i="52"/>
  <c r="Q25" i="52"/>
  <c r="O25" i="52"/>
  <c r="W24" i="52"/>
  <c r="U24" i="52"/>
  <c r="S24" i="52"/>
  <c r="Q24" i="52"/>
  <c r="O24" i="52"/>
  <c r="W23" i="52"/>
  <c r="U23" i="52"/>
  <c r="S23" i="52"/>
  <c r="Q23" i="52"/>
  <c r="O23" i="52"/>
  <c r="B23" i="52"/>
  <c r="W22" i="52"/>
  <c r="U22" i="52"/>
  <c r="S22" i="52"/>
  <c r="Q22" i="52"/>
  <c r="O22" i="52"/>
  <c r="W21" i="52"/>
  <c r="U21" i="52"/>
  <c r="S21" i="52"/>
  <c r="Q21" i="52"/>
  <c r="O21" i="52"/>
  <c r="B21" i="52"/>
  <c r="W20" i="52"/>
  <c r="U20" i="52"/>
  <c r="S20" i="52"/>
  <c r="Q20" i="52"/>
  <c r="O20" i="52"/>
  <c r="W19" i="52"/>
  <c r="U19" i="52"/>
  <c r="S19" i="52"/>
  <c r="Q19" i="52"/>
  <c r="O19" i="52"/>
  <c r="W18" i="52"/>
  <c r="U18" i="52"/>
  <c r="S18" i="52"/>
  <c r="Q18" i="52"/>
  <c r="O18" i="52"/>
  <c r="B18" i="52"/>
  <c r="B19" i="52" s="1"/>
  <c r="W17" i="52"/>
  <c r="U17" i="52"/>
  <c r="S17" i="52"/>
  <c r="Q17" i="52"/>
  <c r="O17" i="52"/>
  <c r="W16" i="52"/>
  <c r="U16" i="52"/>
  <c r="S16" i="52"/>
  <c r="Q16" i="52"/>
  <c r="O16" i="52"/>
  <c r="W15" i="52"/>
  <c r="U15" i="52"/>
  <c r="S15" i="52"/>
  <c r="Q15" i="52"/>
  <c r="O15" i="52"/>
  <c r="B15" i="52"/>
  <c r="W14" i="52"/>
  <c r="U14" i="52"/>
  <c r="S14" i="52"/>
  <c r="Q14" i="52"/>
  <c r="O14" i="52"/>
  <c r="W13" i="52"/>
  <c r="U13" i="52"/>
  <c r="S13" i="52"/>
  <c r="Q13" i="52"/>
  <c r="O13" i="52"/>
  <c r="B13" i="52"/>
  <c r="W12" i="52"/>
  <c r="U12" i="52"/>
  <c r="S12" i="52"/>
  <c r="Q12" i="52"/>
  <c r="O12" i="52"/>
  <c r="W11" i="52"/>
  <c r="U11" i="52"/>
  <c r="S11" i="52"/>
  <c r="Q11" i="52"/>
  <c r="O11" i="52"/>
  <c r="W10" i="52"/>
  <c r="U10" i="52"/>
  <c r="S10" i="52"/>
  <c r="Q10" i="52"/>
  <c r="O10" i="52"/>
  <c r="W9" i="52"/>
  <c r="U9" i="52"/>
  <c r="S9" i="52"/>
  <c r="Q9" i="52"/>
  <c r="O9" i="52"/>
  <c r="W8" i="52"/>
  <c r="U8" i="52"/>
  <c r="S8" i="52"/>
  <c r="Q8" i="52"/>
  <c r="O8" i="52"/>
  <c r="W7" i="52"/>
  <c r="U7" i="52"/>
  <c r="S7" i="52"/>
  <c r="Q7" i="52"/>
  <c r="O7" i="52"/>
  <c r="B7" i="52"/>
  <c r="M5" i="52"/>
  <c r="K5" i="52"/>
  <c r="W53" i="48" l="1"/>
  <c r="U53" i="48"/>
  <c r="S53" i="48"/>
  <c r="Q53" i="48"/>
  <c r="O53" i="48"/>
  <c r="W52" i="48"/>
  <c r="U52" i="48"/>
  <c r="S52" i="48"/>
  <c r="Q52" i="48"/>
  <c r="O52" i="48"/>
  <c r="W77" i="48" l="1"/>
  <c r="U77" i="48"/>
  <c r="S77" i="48"/>
  <c r="Q77" i="48"/>
  <c r="O77" i="48"/>
  <c r="W83" i="48"/>
  <c r="U83" i="48"/>
  <c r="S83" i="48"/>
  <c r="Q83" i="48"/>
  <c r="O83" i="48"/>
  <c r="U48" i="48"/>
  <c r="W48" i="48"/>
  <c r="S48" i="48"/>
  <c r="Q48" i="48"/>
  <c r="O48" i="48"/>
  <c r="W72" i="48" l="1"/>
  <c r="U72" i="48"/>
  <c r="S72" i="48"/>
  <c r="Q72" i="48"/>
  <c r="O72" i="48"/>
  <c r="W68" i="48"/>
  <c r="U68" i="48"/>
  <c r="S68" i="48"/>
  <c r="Q68" i="48"/>
  <c r="O68" i="48"/>
  <c r="U13" i="48" l="1"/>
  <c r="B7" i="48" l="1"/>
  <c r="B13" i="48" s="1"/>
  <c r="B15" i="48" s="1"/>
  <c r="B18" i="48" s="1"/>
  <c r="B19" i="48" s="1"/>
  <c r="B21" i="48" s="1"/>
  <c r="B23" i="48" s="1"/>
  <c r="B26" i="48" s="1"/>
  <c r="B36" i="48" s="1"/>
  <c r="B39" i="48" s="1"/>
  <c r="B41" i="48" s="1"/>
  <c r="B43" i="48" s="1"/>
  <c r="B44" i="48" s="1"/>
  <c r="B45" i="48" s="1"/>
  <c r="B46" i="48" s="1"/>
  <c r="B47" i="48" s="1"/>
  <c r="B50" i="48" l="1"/>
  <c r="B56" i="48" s="1"/>
  <c r="B57" i="48" s="1"/>
  <c r="B48" i="48"/>
  <c r="W129" i="48"/>
  <c r="U129" i="48"/>
  <c r="S129" i="48"/>
  <c r="Q129" i="48"/>
  <c r="O129" i="48"/>
  <c r="W127" i="48"/>
  <c r="U127" i="48"/>
  <c r="S127" i="48"/>
  <c r="Q127" i="48"/>
  <c r="W126" i="48"/>
  <c r="U126" i="48"/>
  <c r="S126" i="48"/>
  <c r="Q126" i="48"/>
  <c r="W125" i="48"/>
  <c r="U125" i="48"/>
  <c r="S125" i="48"/>
  <c r="Q125" i="48"/>
  <c r="W93" i="48"/>
  <c r="U93" i="48"/>
  <c r="S93" i="48"/>
  <c r="Q93" i="48"/>
  <c r="W92" i="48"/>
  <c r="U92" i="48"/>
  <c r="S92" i="48"/>
  <c r="Q92" i="48"/>
  <c r="W91" i="48"/>
  <c r="U91" i="48"/>
  <c r="S91" i="48"/>
  <c r="Q91" i="48"/>
  <c r="O91" i="48"/>
  <c r="W90" i="48"/>
  <c r="U90" i="48"/>
  <c r="S90" i="48"/>
  <c r="Q90" i="48"/>
  <c r="O90" i="48"/>
  <c r="W89" i="48"/>
  <c r="U89" i="48"/>
  <c r="S89" i="48"/>
  <c r="Q89" i="48"/>
  <c r="W88" i="48"/>
  <c r="U88" i="48"/>
  <c r="S88" i="48"/>
  <c r="Q88" i="48"/>
  <c r="W87" i="48"/>
  <c r="U87" i="48"/>
  <c r="S87" i="48"/>
  <c r="Q87" i="48"/>
  <c r="O87" i="48"/>
  <c r="W86" i="48"/>
  <c r="U86" i="48"/>
  <c r="S86" i="48"/>
  <c r="Q86" i="48"/>
  <c r="O86" i="48"/>
  <c r="W84" i="48"/>
  <c r="U84" i="48"/>
  <c r="S84" i="48"/>
  <c r="Q84" i="48"/>
  <c r="W82" i="48"/>
  <c r="U82" i="48"/>
  <c r="S82" i="48"/>
  <c r="Q82" i="48"/>
  <c r="W81" i="48"/>
  <c r="U81" i="48"/>
  <c r="S81" i="48"/>
  <c r="Q81" i="48"/>
  <c r="O81" i="48"/>
  <c r="W80" i="48"/>
  <c r="U80" i="48"/>
  <c r="S80" i="48"/>
  <c r="Q80" i="48"/>
  <c r="W79" i="48"/>
  <c r="U79" i="48"/>
  <c r="S79" i="48"/>
  <c r="Q79" i="48"/>
  <c r="W78" i="48"/>
  <c r="U78" i="48"/>
  <c r="S78" i="48"/>
  <c r="Q78" i="48"/>
  <c r="W76" i="48"/>
  <c r="U76" i="48"/>
  <c r="S76" i="48"/>
  <c r="Q76" i="48"/>
  <c r="W75" i="48"/>
  <c r="U75" i="48"/>
  <c r="S75" i="48"/>
  <c r="Q75" i="48"/>
  <c r="W73" i="48"/>
  <c r="U73" i="48"/>
  <c r="S73" i="48"/>
  <c r="Q73" i="48"/>
  <c r="W71" i="48"/>
  <c r="U71" i="48"/>
  <c r="S71" i="48"/>
  <c r="Q71" i="48"/>
  <c r="W70" i="48"/>
  <c r="U70" i="48"/>
  <c r="S70" i="48"/>
  <c r="Q70" i="48"/>
  <c r="O70" i="48"/>
  <c r="W69" i="48"/>
  <c r="U69" i="48"/>
  <c r="S69" i="48"/>
  <c r="Q69" i="48"/>
  <c r="W67" i="48"/>
  <c r="U67" i="48"/>
  <c r="S67" i="48"/>
  <c r="Q67" i="48"/>
  <c r="O67" i="48"/>
  <c r="W66" i="48"/>
  <c r="U66" i="48"/>
  <c r="S66" i="48"/>
  <c r="Q66" i="48"/>
  <c r="W65" i="48"/>
  <c r="U65" i="48"/>
  <c r="S65" i="48"/>
  <c r="Q65" i="48"/>
  <c r="O65" i="48"/>
  <c r="W64" i="48"/>
  <c r="U64" i="48"/>
  <c r="S64" i="48"/>
  <c r="Q64" i="48"/>
  <c r="W63" i="48"/>
  <c r="U63" i="48"/>
  <c r="S63" i="48"/>
  <c r="Q63" i="48"/>
  <c r="W62" i="48"/>
  <c r="U62" i="48"/>
  <c r="S62" i="48"/>
  <c r="Q62" i="48"/>
  <c r="W61" i="48"/>
  <c r="U61" i="48"/>
  <c r="S61" i="48"/>
  <c r="Q61" i="48"/>
  <c r="O61" i="48"/>
  <c r="W60" i="48"/>
  <c r="U60" i="48"/>
  <c r="S60" i="48"/>
  <c r="Q60" i="48"/>
  <c r="W59" i="48"/>
  <c r="U59" i="48"/>
  <c r="S59" i="48"/>
  <c r="Q59" i="48"/>
  <c r="W58" i="48"/>
  <c r="U58" i="48"/>
  <c r="S58" i="48"/>
  <c r="Q58" i="48"/>
  <c r="W57" i="48"/>
  <c r="U57" i="48"/>
  <c r="S57" i="48"/>
  <c r="Q57" i="48"/>
  <c r="W56" i="48"/>
  <c r="U56" i="48"/>
  <c r="S56" i="48"/>
  <c r="Q56" i="48"/>
  <c r="W55" i="48"/>
  <c r="U55" i="48"/>
  <c r="S55" i="48"/>
  <c r="Q55" i="48"/>
  <c r="B79" i="48" l="1"/>
  <c r="B80" i="48" s="1"/>
  <c r="B81" i="48" s="1"/>
  <c r="B82" i="48" s="1"/>
  <c r="B83" i="48" s="1"/>
  <c r="B89" i="48"/>
  <c r="B90" i="48" s="1"/>
  <c r="B91" i="48" s="1"/>
  <c r="B92" i="48" s="1"/>
  <c r="B93" i="48" s="1"/>
  <c r="B96" i="48" s="1"/>
  <c r="B97" i="48" s="1"/>
  <c r="B111" i="48" s="1"/>
  <c r="B112" i="48" s="1"/>
  <c r="B113" i="48" s="1"/>
  <c r="B114" i="48" s="1"/>
  <c r="B115" i="48" s="1"/>
  <c r="B116" i="48" s="1"/>
  <c r="B117" i="48" s="1"/>
  <c r="B123" i="48" s="1"/>
  <c r="B124" i="48" s="1"/>
  <c r="O80" i="48"/>
  <c r="O84" i="48"/>
  <c r="O76" i="48"/>
  <c r="O55" i="48"/>
  <c r="O57" i="48"/>
  <c r="O58" i="48"/>
  <c r="O59" i="48"/>
  <c r="O62" i="48"/>
  <c r="O78" i="48"/>
  <c r="O93" i="48"/>
  <c r="O82" i="48"/>
  <c r="O89" i="48"/>
  <c r="O125" i="48"/>
  <c r="O127" i="48"/>
  <c r="O126" i="48"/>
  <c r="O79" i="48"/>
  <c r="O88" i="48"/>
  <c r="O92" i="48"/>
  <c r="O73" i="48"/>
  <c r="O75" i="48"/>
  <c r="O69" i="48"/>
  <c r="O71" i="48"/>
  <c r="O66" i="48"/>
  <c r="O56" i="48"/>
  <c r="O60" i="48"/>
  <c r="O63" i="48"/>
  <c r="O64" i="48"/>
  <c r="N33" i="51"/>
  <c r="N32" i="51"/>
  <c r="N31" i="51"/>
  <c r="L33" i="51"/>
  <c r="L32" i="51"/>
  <c r="L31" i="51"/>
  <c r="J33" i="51"/>
  <c r="J32" i="51"/>
  <c r="J31" i="51"/>
  <c r="N30" i="51"/>
  <c r="L30" i="51"/>
  <c r="J30" i="51"/>
  <c r="N29" i="51"/>
  <c r="L29" i="51"/>
  <c r="J29" i="51"/>
  <c r="W124" i="48" l="1"/>
  <c r="U124" i="48"/>
  <c r="S124" i="48"/>
  <c r="Q124" i="48"/>
  <c r="O124" i="48"/>
  <c r="W123" i="48"/>
  <c r="U123" i="48"/>
  <c r="S123" i="48"/>
  <c r="Q123" i="48"/>
  <c r="O123" i="48"/>
  <c r="W122" i="48"/>
  <c r="U122" i="48"/>
  <c r="S122" i="48"/>
  <c r="Q122" i="48"/>
  <c r="W121" i="48"/>
  <c r="U121" i="48"/>
  <c r="S121" i="48"/>
  <c r="Q121" i="48"/>
  <c r="O121" i="48"/>
  <c r="W120" i="48"/>
  <c r="U120" i="48"/>
  <c r="S120" i="48"/>
  <c r="Q120" i="48"/>
  <c r="W119" i="48"/>
  <c r="U119" i="48"/>
  <c r="S119" i="48"/>
  <c r="Q119" i="48"/>
  <c r="O119" i="48"/>
  <c r="W117" i="48"/>
  <c r="U117" i="48"/>
  <c r="S117" i="48"/>
  <c r="Q117" i="48"/>
  <c r="O117" i="48"/>
  <c r="W116" i="48"/>
  <c r="U116" i="48"/>
  <c r="S116" i="48"/>
  <c r="Q116" i="48"/>
  <c r="W115" i="48"/>
  <c r="U115" i="48"/>
  <c r="S115" i="48"/>
  <c r="Q115" i="48"/>
  <c r="O115" i="48"/>
  <c r="W114" i="48"/>
  <c r="U114" i="48"/>
  <c r="S114" i="48"/>
  <c r="Q114" i="48"/>
  <c r="O114" i="48"/>
  <c r="W113" i="48"/>
  <c r="U113" i="48"/>
  <c r="S113" i="48"/>
  <c r="Q113" i="48"/>
  <c r="O113" i="48"/>
  <c r="W112" i="48"/>
  <c r="U112" i="48"/>
  <c r="S112" i="48"/>
  <c r="Q112" i="48"/>
  <c r="W111" i="48"/>
  <c r="U111" i="48"/>
  <c r="S111" i="48"/>
  <c r="Q111" i="48"/>
  <c r="O111" i="48"/>
  <c r="W110" i="48"/>
  <c r="U110" i="48"/>
  <c r="S110" i="48"/>
  <c r="Q110" i="48"/>
  <c r="O110" i="48"/>
  <c r="W109" i="48"/>
  <c r="U109" i="48"/>
  <c r="S109" i="48"/>
  <c r="Q109" i="48"/>
  <c r="W108" i="48"/>
  <c r="U108" i="48"/>
  <c r="S108" i="48"/>
  <c r="Q108" i="48"/>
  <c r="W107" i="48"/>
  <c r="U107" i="48"/>
  <c r="S107" i="48"/>
  <c r="Q107" i="48"/>
  <c r="W106" i="48"/>
  <c r="U106" i="48"/>
  <c r="S106" i="48"/>
  <c r="Q106" i="48"/>
  <c r="O106" i="48"/>
  <c r="W105" i="48"/>
  <c r="U105" i="48"/>
  <c r="S105" i="48"/>
  <c r="Q105" i="48"/>
  <c r="W104" i="48"/>
  <c r="U104" i="48"/>
  <c r="S104" i="48"/>
  <c r="Q104" i="48"/>
  <c r="O104" i="48"/>
  <c r="W102" i="48"/>
  <c r="U102" i="48"/>
  <c r="S102" i="48"/>
  <c r="Q102" i="48"/>
  <c r="W101" i="48"/>
  <c r="U101" i="48"/>
  <c r="S101" i="48"/>
  <c r="Q101" i="48"/>
  <c r="O101" i="48"/>
  <c r="W100" i="48"/>
  <c r="U100" i="48"/>
  <c r="S100" i="48"/>
  <c r="Q100" i="48"/>
  <c r="W99" i="48"/>
  <c r="U99" i="48"/>
  <c r="S99" i="48"/>
  <c r="Q99" i="48"/>
  <c r="W98" i="48"/>
  <c r="U98" i="48"/>
  <c r="S98" i="48"/>
  <c r="Q98" i="48"/>
  <c r="O98" i="48"/>
  <c r="W97" i="48"/>
  <c r="U97" i="48"/>
  <c r="S97" i="48"/>
  <c r="Q97" i="48"/>
  <c r="W96" i="48"/>
  <c r="U96" i="48"/>
  <c r="S96" i="48"/>
  <c r="Q96" i="48"/>
  <c r="O96" i="48"/>
  <c r="W95" i="48"/>
  <c r="U95" i="48"/>
  <c r="S95" i="48"/>
  <c r="Q95" i="48"/>
  <c r="O95" i="48"/>
  <c r="W51" i="48"/>
  <c r="U51" i="48"/>
  <c r="S51" i="48"/>
  <c r="Q51" i="48"/>
  <c r="O51" i="48"/>
  <c r="W50" i="48"/>
  <c r="U50" i="48"/>
  <c r="S50" i="48"/>
  <c r="Q50" i="48"/>
  <c r="O50" i="48"/>
  <c r="W49" i="48"/>
  <c r="U49" i="48"/>
  <c r="S49" i="48"/>
  <c r="Q49" i="48"/>
  <c r="O49" i="48"/>
  <c r="W47" i="48"/>
  <c r="U47" i="48"/>
  <c r="S47" i="48"/>
  <c r="Q47" i="48"/>
  <c r="O47" i="48"/>
  <c r="W46" i="48"/>
  <c r="U46" i="48"/>
  <c r="S46" i="48"/>
  <c r="Q46" i="48"/>
  <c r="O46" i="48"/>
  <c r="W45" i="48"/>
  <c r="U45" i="48"/>
  <c r="S45" i="48"/>
  <c r="Q45" i="48"/>
  <c r="O45" i="48"/>
  <c r="W44" i="48"/>
  <c r="U44" i="48"/>
  <c r="S44" i="48"/>
  <c r="Q44" i="48"/>
  <c r="O44" i="48"/>
  <c r="W43" i="48"/>
  <c r="U43" i="48"/>
  <c r="S43" i="48"/>
  <c r="Q43" i="48"/>
  <c r="O43" i="48"/>
  <c r="W42" i="48"/>
  <c r="U42" i="48"/>
  <c r="S42" i="48"/>
  <c r="Q42" i="48"/>
  <c r="O42" i="48"/>
  <c r="W41" i="48"/>
  <c r="U41" i="48"/>
  <c r="S41" i="48"/>
  <c r="Q41" i="48"/>
  <c r="O41" i="48"/>
  <c r="W40" i="48"/>
  <c r="U40" i="48"/>
  <c r="S40" i="48"/>
  <c r="Q40" i="48"/>
  <c r="O40" i="48"/>
  <c r="W39" i="48"/>
  <c r="U39" i="48"/>
  <c r="S39" i="48"/>
  <c r="Q39" i="48"/>
  <c r="O39" i="48"/>
  <c r="W38" i="48"/>
  <c r="U38" i="48"/>
  <c r="S38" i="48"/>
  <c r="Q38" i="48"/>
  <c r="O38" i="48"/>
  <c r="W37" i="48"/>
  <c r="U37" i="48"/>
  <c r="S37" i="48"/>
  <c r="Q37" i="48"/>
  <c r="O37" i="48"/>
  <c r="W36" i="48"/>
  <c r="U36" i="48"/>
  <c r="S36" i="48"/>
  <c r="Q36" i="48"/>
  <c r="O36" i="48"/>
  <c r="W35" i="48"/>
  <c r="U35" i="48"/>
  <c r="S35" i="48"/>
  <c r="Q35" i="48"/>
  <c r="O35" i="48"/>
  <c r="W34" i="48"/>
  <c r="U34" i="48"/>
  <c r="S34" i="48"/>
  <c r="Q34" i="48"/>
  <c r="O34" i="48"/>
  <c r="W33" i="48"/>
  <c r="U33" i="48"/>
  <c r="S33" i="48"/>
  <c r="Q33" i="48"/>
  <c r="O33" i="48"/>
  <c r="W32" i="48"/>
  <c r="U32" i="48"/>
  <c r="S32" i="48"/>
  <c r="Q32" i="48"/>
  <c r="O32" i="48"/>
  <c r="W31" i="48"/>
  <c r="U31" i="48"/>
  <c r="S31" i="48"/>
  <c r="Q31" i="48"/>
  <c r="O31" i="48"/>
  <c r="W30" i="48"/>
  <c r="U30" i="48"/>
  <c r="S30" i="48"/>
  <c r="Q30" i="48"/>
  <c r="O30" i="48"/>
  <c r="W29" i="48"/>
  <c r="U29" i="48"/>
  <c r="S29" i="48"/>
  <c r="Q29" i="48"/>
  <c r="O29" i="48"/>
  <c r="W28" i="48"/>
  <c r="U28" i="48"/>
  <c r="S28" i="48"/>
  <c r="Q28" i="48"/>
  <c r="O28" i="48"/>
  <c r="W27" i="48"/>
  <c r="U27" i="48"/>
  <c r="S27" i="48"/>
  <c r="Q27" i="48"/>
  <c r="O27" i="48"/>
  <c r="W26" i="48"/>
  <c r="U26" i="48"/>
  <c r="S26" i="48"/>
  <c r="Q26" i="48"/>
  <c r="O26" i="48"/>
  <c r="W25" i="48"/>
  <c r="U25" i="48"/>
  <c r="S25" i="48"/>
  <c r="Q25" i="48"/>
  <c r="O25" i="48"/>
  <c r="W24" i="48"/>
  <c r="U24" i="48"/>
  <c r="S24" i="48"/>
  <c r="Q24" i="48"/>
  <c r="O24" i="48"/>
  <c r="W23" i="48"/>
  <c r="U23" i="48"/>
  <c r="S23" i="48"/>
  <c r="Q23" i="48"/>
  <c r="O23" i="48"/>
  <c r="W22" i="48"/>
  <c r="U22" i="48"/>
  <c r="S22" i="48"/>
  <c r="Q22" i="48"/>
  <c r="O22" i="48"/>
  <c r="W21" i="48"/>
  <c r="U21" i="48"/>
  <c r="S21" i="48"/>
  <c r="Q21" i="48"/>
  <c r="O21" i="48"/>
  <c r="W20" i="48"/>
  <c r="U20" i="48"/>
  <c r="S20" i="48"/>
  <c r="Q20" i="48"/>
  <c r="O20" i="48"/>
  <c r="W19" i="48"/>
  <c r="U19" i="48"/>
  <c r="S19" i="48"/>
  <c r="Q19" i="48"/>
  <c r="O19" i="48"/>
  <c r="W18" i="48"/>
  <c r="U18" i="48"/>
  <c r="S18" i="48"/>
  <c r="Q18" i="48"/>
  <c r="O18" i="48"/>
  <c r="W17" i="48"/>
  <c r="U17" i="48"/>
  <c r="S17" i="48"/>
  <c r="Q17" i="48"/>
  <c r="O17" i="48"/>
  <c r="W16" i="48"/>
  <c r="U16" i="48"/>
  <c r="S16" i="48"/>
  <c r="Q16" i="48"/>
  <c r="O16" i="48"/>
  <c r="W15" i="48"/>
  <c r="U15" i="48"/>
  <c r="S15" i="48"/>
  <c r="Q15" i="48"/>
  <c r="O15" i="48"/>
  <c r="W14" i="48"/>
  <c r="U14" i="48"/>
  <c r="S14" i="48"/>
  <c r="Q14" i="48"/>
  <c r="O14" i="48"/>
  <c r="W13" i="48"/>
  <c r="S13" i="48"/>
  <c r="Q13" i="48"/>
  <c r="O13" i="48"/>
  <c r="W12" i="48"/>
  <c r="U12" i="48"/>
  <c r="S12" i="48"/>
  <c r="Q12" i="48"/>
  <c r="O12" i="48"/>
  <c r="W11" i="48"/>
  <c r="U11" i="48"/>
  <c r="S11" i="48"/>
  <c r="Q11" i="48"/>
  <c r="O11" i="48"/>
  <c r="W10" i="48"/>
  <c r="U10" i="48"/>
  <c r="S10" i="48"/>
  <c r="Q10" i="48"/>
  <c r="O10" i="48"/>
  <c r="W9" i="48"/>
  <c r="U9" i="48"/>
  <c r="S9" i="48"/>
  <c r="Q9" i="48"/>
  <c r="O9" i="48"/>
  <c r="W8" i="48"/>
  <c r="U8" i="48"/>
  <c r="S8" i="48"/>
  <c r="Q8" i="48"/>
  <c r="O8" i="48"/>
  <c r="K5" i="48"/>
  <c r="M5" i="48"/>
  <c r="O7" i="48"/>
  <c r="Q7" i="48"/>
  <c r="S7" i="48"/>
  <c r="U7" i="48"/>
  <c r="W7" i="48"/>
  <c r="O118" i="48"/>
  <c r="Q118" i="48"/>
  <c r="S118" i="48"/>
  <c r="U118" i="48"/>
  <c r="W118" i="48"/>
  <c r="S131" i="48" l="1"/>
  <c r="D8" i="50" s="1"/>
  <c r="O122" i="48"/>
  <c r="Q131" i="48"/>
  <c r="D6" i="50" s="1"/>
  <c r="W131" i="48"/>
  <c r="D12" i="50" s="1"/>
  <c r="U131" i="48"/>
  <c r="D10" i="50" s="1"/>
  <c r="O120" i="48"/>
  <c r="O99" i="48"/>
  <c r="O108" i="48"/>
  <c r="O100" i="48"/>
  <c r="O107" i="48"/>
  <c r="O109" i="48"/>
  <c r="O112" i="48"/>
  <c r="O116" i="48"/>
  <c r="O102" i="48"/>
  <c r="K104" i="48"/>
  <c r="O105" i="48"/>
  <c r="O97" i="48"/>
  <c r="O131" i="48" l="1"/>
  <c r="D14" i="50" s="1"/>
  <c r="M132" i="48" l="1"/>
</calcChain>
</file>

<file path=xl/sharedStrings.xml><?xml version="1.0" encoding="utf-8"?>
<sst xmlns="http://schemas.openxmlformats.org/spreadsheetml/2006/main" count="1430" uniqueCount="360">
  <si>
    <t>Direct bilirubin</t>
  </si>
  <si>
    <t>Total bilirubin</t>
  </si>
  <si>
    <t>BUN</t>
  </si>
  <si>
    <t>Uric acid</t>
  </si>
  <si>
    <t>Cholesterol</t>
  </si>
  <si>
    <t>Triglycerides</t>
  </si>
  <si>
    <t>Total protein</t>
  </si>
  <si>
    <t>Albumin</t>
  </si>
  <si>
    <t>Gram stain set</t>
  </si>
  <si>
    <t>AFB stain set</t>
  </si>
  <si>
    <t>Parafilm</t>
  </si>
  <si>
    <t>Urine centrifuge tube</t>
  </si>
  <si>
    <t>จำนวน</t>
  </si>
  <si>
    <t>Volumetric pipette 2 ml</t>
  </si>
  <si>
    <t>ม้วน</t>
  </si>
  <si>
    <t>Box</t>
  </si>
  <si>
    <t>ลำ</t>
  </si>
  <si>
    <t>ขนาด</t>
  </si>
  <si>
    <t>ราคา</t>
  </si>
  <si>
    <t>อัตราการใช้ย้อน</t>
  </si>
  <si>
    <t>ประมาณ</t>
  </si>
  <si>
    <t>ยอด</t>
  </si>
  <si>
    <t>ประมาณการ</t>
  </si>
  <si>
    <t>งวดที่ 1</t>
  </si>
  <si>
    <t>งวดที่ 2</t>
  </si>
  <si>
    <t>งวดที่ 3</t>
  </si>
  <si>
    <t>งวดที่ 4</t>
  </si>
  <si>
    <t>ดับ</t>
  </si>
  <si>
    <t>บรรจุ</t>
  </si>
  <si>
    <t>ต่อ</t>
  </si>
  <si>
    <t>หลัง 3 ปี</t>
  </si>
  <si>
    <t>ยก</t>
  </si>
  <si>
    <t>หน่วย</t>
  </si>
  <si>
    <t>มา</t>
  </si>
  <si>
    <t>มูลค่ารวม</t>
  </si>
  <si>
    <t>pack</t>
  </si>
  <si>
    <t>Calcium</t>
  </si>
  <si>
    <t>Magnesium</t>
  </si>
  <si>
    <t>กระดาษเช็ดเลนส์</t>
  </si>
  <si>
    <t>Creatinine</t>
  </si>
  <si>
    <t>LDL-cholesterol</t>
  </si>
  <si>
    <t>HDL-cholesterol</t>
  </si>
  <si>
    <t>Test</t>
  </si>
  <si>
    <t xml:space="preserve">Glucose </t>
  </si>
  <si>
    <t>บาท</t>
  </si>
  <si>
    <t>จัดซื้อจริง</t>
  </si>
  <si>
    <t>ชิ้น</t>
  </si>
  <si>
    <t>Slide ฝ้า</t>
  </si>
  <si>
    <t>หลอด</t>
  </si>
  <si>
    <t>กล่อง</t>
  </si>
  <si>
    <t>ขวด</t>
  </si>
  <si>
    <t>Phosphorus</t>
  </si>
  <si>
    <t>สรุปแผนการจัดซื้อเวชภัณฑ์ที่มิใช่ยา ประเภทวัสดุวิทยาศาสตร์การแพทย์</t>
  </si>
  <si>
    <t>งวดการจัดซื้อ</t>
  </si>
  <si>
    <t>วัสดุวิทยาศาสตร์การแพทย์</t>
  </si>
  <si>
    <t>จำนวนรายการ</t>
  </si>
  <si>
    <t>งวดที่ 1 (ต.ค.-ธ.ค.)</t>
  </si>
  <si>
    <t>แผน</t>
  </si>
  <si>
    <t>งวดที่ 2 (ม.ค.-มี.ค.)</t>
  </si>
  <si>
    <t>งวดที่ 3 (เม.ย.-มิ.ย.)</t>
  </si>
  <si>
    <t>งวดที่ 4 (ก.ค.-ก.ย.)</t>
  </si>
  <si>
    <t>รวมทั้งสิ้น</t>
  </si>
  <si>
    <t xml:space="preserve">Tube EDTA 0.5 ml  </t>
  </si>
  <si>
    <t xml:space="preserve">k2 or K3 EDTA blood 3 ml (Vacuum) </t>
  </si>
  <si>
    <t xml:space="preserve">k2 or K3 EDTA blood 6 ml (Vacuum) </t>
  </si>
  <si>
    <t xml:space="preserve">Tube Lithium heparin 4 ml (Vacuum) </t>
  </si>
  <si>
    <t>Tube NaF tube 2 ml  (Vacuum)</t>
  </si>
  <si>
    <t>Test tube 13x75 mm Plastic</t>
  </si>
  <si>
    <t>Tube  13x100 mm Glass</t>
  </si>
  <si>
    <t>Hematocrit tube - Red</t>
  </si>
  <si>
    <t>Cover glass 22 X 22 mm</t>
  </si>
  <si>
    <t>Immersion oil</t>
  </si>
  <si>
    <t>กระป๋องทิ้งเข็ม (Safety Box)</t>
  </si>
  <si>
    <t>Slide ใส</t>
  </si>
  <si>
    <t>Digital Thermometer</t>
  </si>
  <si>
    <t>Tip 10-200 ul</t>
  </si>
  <si>
    <t>จุกปิด tube</t>
  </si>
  <si>
    <t>ตลับอุจจาระพร้อมช้อน</t>
  </si>
  <si>
    <t>ตลับเสมหะ</t>
  </si>
  <si>
    <t>Main HEPA Filter เครื่อง BSC</t>
  </si>
  <si>
    <t>Exhaust HEPA Filter เครื่อง BSC</t>
  </si>
  <si>
    <t xml:space="preserve">กระดาษ Thermal </t>
  </si>
  <si>
    <t>สติ๊กเกอร์ติดภาชนะ (เครื่อง Printer)</t>
  </si>
  <si>
    <t>Volumetric pipette 3 ml</t>
  </si>
  <si>
    <t>แปรงล้าง Tube 10x75 mm</t>
  </si>
  <si>
    <t>แปรงล้าง Tube 12x75 mm</t>
  </si>
  <si>
    <t>Umonium instruments</t>
  </si>
  <si>
    <t>สายยางรัดแขน</t>
  </si>
  <si>
    <t>สายยางรัดแขน แบบล็อคได้</t>
  </si>
  <si>
    <t>ใบRequested lab</t>
  </si>
  <si>
    <t>งานภูมิคุ้มกัน</t>
  </si>
  <si>
    <t>ชุดตรวจ  Anti - HIV  (GPA)</t>
  </si>
  <si>
    <t xml:space="preserve">ชุดตรวจ  Anti - HIV (Rapid ) </t>
  </si>
  <si>
    <t xml:space="preserve">ชุดตรวจ  Anti - HIV  (Machine Base ) </t>
  </si>
  <si>
    <t>ชุดตรวจ  HIV Ag/Ab combo</t>
  </si>
  <si>
    <t>ชุดตรวจ  HBs Ag (Rapid )</t>
  </si>
  <si>
    <t>ชุดตรวจ  Rheumatoid factor</t>
  </si>
  <si>
    <t>Virotrol Syphilis Control</t>
  </si>
  <si>
    <t>Urine Strip  2  แถบ</t>
  </si>
  <si>
    <t>Urine strip 11  แถบ</t>
  </si>
  <si>
    <t>Urine cell slide</t>
  </si>
  <si>
    <t>Urine Dropper (Tribulb)</t>
  </si>
  <si>
    <t>Gram Iodine</t>
  </si>
  <si>
    <t>Giemsa  Stain</t>
  </si>
  <si>
    <t>DCIP</t>
  </si>
  <si>
    <t>ESR tube</t>
  </si>
  <si>
    <t>ESR Control (4x9 ml)</t>
  </si>
  <si>
    <t xml:space="preserve">Electrolyte Control </t>
  </si>
  <si>
    <t>ALP</t>
  </si>
  <si>
    <t>Troponin T</t>
  </si>
  <si>
    <t xml:space="preserve">HbA1C Control </t>
  </si>
  <si>
    <t xml:space="preserve">Microalbumin Control </t>
  </si>
  <si>
    <t>อัน</t>
  </si>
  <si>
    <t>ใบ</t>
  </si>
  <si>
    <t>ถุง</t>
  </si>
  <si>
    <t>set</t>
  </si>
  <si>
    <t>ชุด</t>
  </si>
  <si>
    <t>รหัส</t>
  </si>
  <si>
    <t>วัสดุ</t>
  </si>
  <si>
    <t>HCODE</t>
  </si>
  <si>
    <t>ชื่อวัสดุวิทยาศาสตร์การแพทย์</t>
  </si>
  <si>
    <t>รูป</t>
  </si>
  <si>
    <t>แบบ</t>
  </si>
  <si>
    <t>จัดซื้อปี</t>
  </si>
  <si>
    <t>(บาท)</t>
  </si>
  <si>
    <t>มูลค่า(บาท)</t>
  </si>
  <si>
    <t>I001</t>
  </si>
  <si>
    <t>I002</t>
  </si>
  <si>
    <t>I003</t>
  </si>
  <si>
    <t>I004</t>
  </si>
  <si>
    <t>I005</t>
  </si>
  <si>
    <t>MB001</t>
  </si>
  <si>
    <t>MB002</t>
  </si>
  <si>
    <t>MB003</t>
  </si>
  <si>
    <t>MB004</t>
  </si>
  <si>
    <t>MB005</t>
  </si>
  <si>
    <t>MB006</t>
  </si>
  <si>
    <t>MB007</t>
  </si>
  <si>
    <t>MB008</t>
  </si>
  <si>
    <t>รวมแป็นเงิน</t>
  </si>
  <si>
    <t>การใช้ปี</t>
  </si>
  <si>
    <t>ตุลาคม - ธันวาคม 2559</t>
  </si>
  <si>
    <t>เมษายน - มิถุนายน 2560</t>
  </si>
  <si>
    <t>มกราคม - มีนาคม 2560</t>
  </si>
  <si>
    <t>คำอธิบาย การใช้งาน</t>
  </si>
  <si>
    <t>รหัส โรงพยาบาล ถามได้ที่งานเวชสถิติ หรืองานยุทธศาสตร์ จะเป็นเลข 5 หลัก เช่น 10953 (รพ.ม่วงสามสิบ)</t>
  </si>
  <si>
    <t>คอลัมน์ที่ใส่สูตรไว้ เพื่ออำนวยความสะดวกในการกรอกข้อมูลไม่ให้ผิดพลาด  ไม่ควรลบ ถ้าลบต้องคำนวณเอง</t>
  </si>
  <si>
    <t>เริ่มต้นง่ายที่สุด คือใส่ตัวเลขวัสดุที่จะซื้อในแต่ละไตรมาส และราคา แล้วทุกอย่างจะคำนวณให้อัตโนมัติ</t>
  </si>
  <si>
    <t>ถ้ามียอดคงเหลือจากปีก่อน ก็กรอกในช่อง "ยอดยกมา" ถ้าไม่มีก็ใส่ 0</t>
  </si>
  <si>
    <t>ข้อควรระวัง</t>
  </si>
  <si>
    <t>ลบแถวได้  รายการไหนไม่ได้ซื้อ ลบได้นะครับ อย่าลืมแก้ลำดับด้านหน้าด้วยนะครับ</t>
  </si>
  <si>
    <t>ข้อมูลอีกอันที่สำคัญคือ "รูปแบบ" "ขนาดบรรจุ" และ "หน่วยบรรจุ" ต้องกรอกมาให้ด้วย</t>
  </si>
  <si>
    <t>ตัวอย่างเช่น เราซื้อน้ำยา Anti-HIV (rapid) 100 test/กล่อง  ให้กรอกดังนี้</t>
  </si>
  <si>
    <t>แก้ไขหน่วยบรรจุ ให้เป็น Test</t>
  </si>
  <si>
    <t>เติมช่องขนาดบรรจุ เป็น "100"</t>
  </si>
  <si>
    <t>ดังตัวอย่างตารางข้างล่างนี้</t>
  </si>
  <si>
    <t>AC001</t>
  </si>
  <si>
    <t>AC003</t>
  </si>
  <si>
    <t>AC005</t>
  </si>
  <si>
    <t>AC007</t>
  </si>
  <si>
    <t>AC012</t>
  </si>
  <si>
    <t>AC019</t>
  </si>
  <si>
    <t>AC020</t>
  </si>
  <si>
    <t>AC023</t>
  </si>
  <si>
    <t>AC024</t>
  </si>
  <si>
    <t>AC026</t>
  </si>
  <si>
    <t>AC029</t>
  </si>
  <si>
    <t>AC030</t>
  </si>
  <si>
    <t>AC031</t>
  </si>
  <si>
    <t>AC034</t>
  </si>
  <si>
    <t>AC035</t>
  </si>
  <si>
    <t>AC038</t>
  </si>
  <si>
    <t>AC039</t>
  </si>
  <si>
    <t>AC043</t>
  </si>
  <si>
    <t>AC045</t>
  </si>
  <si>
    <t>AC046</t>
  </si>
  <si>
    <t>AC059</t>
  </si>
  <si>
    <t>AC061</t>
  </si>
  <si>
    <t>AC063</t>
  </si>
  <si>
    <t>Lamp สำหรับกล้องจุลทรรศน์</t>
  </si>
  <si>
    <t>AC071</t>
  </si>
  <si>
    <t>AC073</t>
  </si>
  <si>
    <t>AC074</t>
  </si>
  <si>
    <t>AC078</t>
  </si>
  <si>
    <t>AC080</t>
  </si>
  <si>
    <t>AC082</t>
  </si>
  <si>
    <t>AC083</t>
  </si>
  <si>
    <t>AC099</t>
  </si>
  <si>
    <t>Wash bottle 500 ml</t>
  </si>
  <si>
    <t>AC101</t>
  </si>
  <si>
    <t>AC102</t>
  </si>
  <si>
    <t>AC105</t>
  </si>
  <si>
    <t>AC106</t>
  </si>
  <si>
    <t>AC126</t>
  </si>
  <si>
    <t>AC127</t>
  </si>
  <si>
    <t>AC128</t>
  </si>
  <si>
    <t>AC129</t>
  </si>
  <si>
    <t>AC130</t>
  </si>
  <si>
    <t>เส้น</t>
  </si>
  <si>
    <t>AC131</t>
  </si>
  <si>
    <t>AC135</t>
  </si>
  <si>
    <t>AC136</t>
  </si>
  <si>
    <t>AC139</t>
  </si>
  <si>
    <t>งานภูมิคุ้มกัน (Immunology : IM)</t>
  </si>
  <si>
    <t>IM001</t>
  </si>
  <si>
    <t>IM002</t>
  </si>
  <si>
    <t>IM003</t>
  </si>
  <si>
    <t>IM009</t>
  </si>
  <si>
    <t>IM011</t>
  </si>
  <si>
    <t>IM014</t>
  </si>
  <si>
    <t>IM020</t>
  </si>
  <si>
    <t>IM023</t>
  </si>
  <si>
    <t>IM038</t>
  </si>
  <si>
    <t>IM050</t>
  </si>
  <si>
    <t>IM057</t>
  </si>
  <si>
    <t>IM059</t>
  </si>
  <si>
    <t>IM062</t>
  </si>
  <si>
    <t>IM064</t>
  </si>
  <si>
    <t>IM066</t>
  </si>
  <si>
    <t>IM068</t>
  </si>
  <si>
    <t>งานจุลทรรศนศาสตร์ (Microscopy :MC)</t>
  </si>
  <si>
    <t>MC001</t>
  </si>
  <si>
    <t>MC006</t>
  </si>
  <si>
    <t>MC008</t>
  </si>
  <si>
    <t>MC009</t>
  </si>
  <si>
    <t>MC010</t>
  </si>
  <si>
    <t>MC011</t>
  </si>
  <si>
    <t>MC012</t>
  </si>
  <si>
    <t>MC015</t>
  </si>
  <si>
    <t>งานจุลชีววิทยา (Micorbiology : MB)</t>
  </si>
  <si>
    <t>Gram crystal violet</t>
  </si>
  <si>
    <t>Gram Safranin</t>
  </si>
  <si>
    <t>โลหิตวิทยา (Hematology : HM)</t>
  </si>
  <si>
    <t>HM001</t>
  </si>
  <si>
    <t>HM002</t>
  </si>
  <si>
    <t>HM003</t>
  </si>
  <si>
    <t>HM006</t>
  </si>
  <si>
    <t>HM008</t>
  </si>
  <si>
    <t>HM012</t>
  </si>
  <si>
    <t>HM018</t>
  </si>
  <si>
    <t xml:space="preserve">น้ำยาตรวจนับเม็ดเลือด CBC </t>
  </si>
  <si>
    <t xml:space="preserve"> Test</t>
  </si>
  <si>
    <t>HM041</t>
  </si>
  <si>
    <t>งานเคมีคลินิก (Chemistry :CH)</t>
  </si>
  <si>
    <t>CH001</t>
  </si>
  <si>
    <t>CH007</t>
  </si>
  <si>
    <t>น้ำยาตรวจวัด Electrolytes (Test)</t>
  </si>
  <si>
    <t>CH009</t>
  </si>
  <si>
    <t>CH012</t>
  </si>
  <si>
    <t>CH014</t>
  </si>
  <si>
    <t>CH016</t>
  </si>
  <si>
    <t>CH018</t>
  </si>
  <si>
    <t>CH019</t>
  </si>
  <si>
    <t>CH020</t>
  </si>
  <si>
    <t>CH021</t>
  </si>
  <si>
    <t>CH022</t>
  </si>
  <si>
    <t>CH023</t>
  </si>
  <si>
    <t>CH024</t>
  </si>
  <si>
    <t>CH025</t>
  </si>
  <si>
    <t>CH027</t>
  </si>
  <si>
    <t>CH029</t>
  </si>
  <si>
    <t>CH031</t>
  </si>
  <si>
    <t>CH033</t>
  </si>
  <si>
    <t>CH035</t>
  </si>
  <si>
    <t>CH036</t>
  </si>
  <si>
    <t>CH037</t>
  </si>
  <si>
    <t>CH047</t>
  </si>
  <si>
    <t>CH060</t>
  </si>
  <si>
    <t>CH079</t>
  </si>
  <si>
    <t>งานอณูชีวโมเลกุล (Molecular :MO)</t>
  </si>
  <si>
    <t>MO016</t>
  </si>
  <si>
    <t>**** แต่หากใส่เป็นจำนวนย่อยที่สุดได้จะดีมากนะครับ  ขนาดบรรจุให้เป็น 1 ให้หมด แล้วใส่จำนวนที่ไตรมาสเลย เช่น</t>
  </si>
  <si>
    <t>ชุดตรวจ  Anti - HIV  (Cassette)</t>
  </si>
  <si>
    <t>น้ำยา CBC</t>
  </si>
  <si>
    <t>Glucose</t>
  </si>
  <si>
    <t>รหัสของวัสดุ ห้ามแก้เด็ดขาด</t>
  </si>
  <si>
    <t>แผนจัดซื้อยาและเวชภัณฑ์ ประจำปีงบประมาณ 2561 (วัสดุวิทยาศาสตร์การแพทย์)</t>
  </si>
  <si>
    <t>วัสดุอุปกรณ์ซัพพลายทั่วไป(Accessories : AC)</t>
  </si>
  <si>
    <t>Sample Cup 2 ml</t>
  </si>
  <si>
    <t>Umonium Medical Spray</t>
  </si>
  <si>
    <t>Umonium Medical Tissues</t>
  </si>
  <si>
    <t>ชุดตรวจ  HBs Ag (Rapid ) - Strip</t>
  </si>
  <si>
    <t>ชุดตรวจ  Anti - HBs (Rapid ) - Cassette</t>
  </si>
  <si>
    <t>ชุดตรวจ  Anti - HBc (Rapid ) - Cassette</t>
  </si>
  <si>
    <t>ชุดตรวจ  Anti - HCV (Rapid ) - Cassette</t>
  </si>
  <si>
    <t>ชุดตรวจ HBe Ag (Rapid ) - Cassette</t>
  </si>
  <si>
    <t>TPHA (Cassette)</t>
  </si>
  <si>
    <t>Leptospirosis antibody IgG/IgM (Cassette)</t>
  </si>
  <si>
    <t>Pregnancy  Test  - Cassette</t>
  </si>
  <si>
    <t>แถบตรวจ Malaria - Cassette</t>
  </si>
  <si>
    <t>แถบตรวจMetamphetamine - Cassette</t>
  </si>
  <si>
    <t>แถบตรวจกัญชา - Cassette</t>
  </si>
  <si>
    <t>RPR set (Carbon Ag+card)</t>
  </si>
  <si>
    <t>IM123</t>
  </si>
  <si>
    <t>Urine strip -Micro albumin 2AC (Alb/Cr)</t>
  </si>
  <si>
    <t>Occult Blood - Cassette</t>
  </si>
  <si>
    <t>AFB Decolorizer</t>
  </si>
  <si>
    <t>AFB Counter stain</t>
  </si>
  <si>
    <t>AFB Carbon fuschin</t>
  </si>
  <si>
    <t>แผ่นทดสอบน้ำตาลปลายนิ้ว (Glucose strip)</t>
  </si>
  <si>
    <t>AST (SGOT)</t>
  </si>
  <si>
    <t>ALT (SGPT)</t>
  </si>
  <si>
    <t>ประจำปีงบประมาณ 2561</t>
  </si>
  <si>
    <t>ตุลาคม - ธันวาคม</t>
  </si>
  <si>
    <t>มกราคม - มีนาคม</t>
  </si>
  <si>
    <t>เมษายน - มิถุนายน</t>
  </si>
  <si>
    <t>กรกฎาคม - กันยายน</t>
  </si>
  <si>
    <t>ชุดตรวจ  Anti - HIV (Rapid ) -determine</t>
  </si>
  <si>
    <t>Tip 200-1,000 ul(ฟ้า)</t>
  </si>
  <si>
    <t>ชุดตรวจ  Anti - HIV  (Retroscreen)</t>
  </si>
  <si>
    <t xml:space="preserve">ชุดตรวจ  Anti - HIV (Bioline HIV1/2) </t>
  </si>
  <si>
    <t>IM063</t>
  </si>
  <si>
    <t>Metamphetamine - Control</t>
  </si>
  <si>
    <t>IM069</t>
  </si>
  <si>
    <t>ASO</t>
  </si>
  <si>
    <t>Umonium air control matic</t>
  </si>
  <si>
    <t>Umonium Sterilely 5L</t>
  </si>
  <si>
    <t>Autopipette fixed vol.ขนาด 10 ul</t>
  </si>
  <si>
    <t>Autopipette fixed vol.ขนาด 200 ul</t>
  </si>
  <si>
    <t>AC132</t>
  </si>
  <si>
    <t>Umonium Medical (Aerte AD2.0)</t>
  </si>
  <si>
    <t>ถุงมือ ไนโตร(ไม่มีแป้ง) เบอร์ M</t>
  </si>
  <si>
    <t>Umonium Microjet 500 cc.</t>
  </si>
  <si>
    <t>MC013</t>
  </si>
  <si>
    <t>ชุดปั่น UA</t>
  </si>
  <si>
    <t>Control   Preg Test (Pos 5*12)</t>
  </si>
  <si>
    <t>MC007</t>
  </si>
  <si>
    <t>Urinalysis Control Neg</t>
  </si>
  <si>
    <t>Urinalysis Control  Pos</t>
  </si>
  <si>
    <t>test</t>
  </si>
  <si>
    <t>SET</t>
  </si>
  <si>
    <t>TEST</t>
  </si>
  <si>
    <t>Absolute Methanol (fixative)</t>
  </si>
  <si>
    <t xml:space="preserve"> Wright - Giemsa  Stain set</t>
  </si>
  <si>
    <t xml:space="preserve">Buffer for wright Giemsa stain </t>
  </si>
  <si>
    <t>งานเทคนิคการแพทย์ โรงพยาบาลน้ำยืน อ.น้ำยืน จ.อุบลราชธานี</t>
  </si>
  <si>
    <t>AC141</t>
  </si>
  <si>
    <t>Hematocrit reader</t>
  </si>
  <si>
    <t>Differential Cell Counter</t>
  </si>
  <si>
    <t>AC146</t>
  </si>
  <si>
    <t>โรงพยาบาล……น้ำยืน……………………... จังหวัดอุบลราชธานี</t>
  </si>
  <si>
    <t>(นายสิทธิชัย  ทะคำวงษ์)</t>
  </si>
  <si>
    <t>(นายชัยวัฒน์  ดาราสิชฌน์)</t>
  </si>
  <si>
    <t>(นายจิณณพิภัทร  ชูปัญญา)</t>
  </si>
  <si>
    <t>ตำแหน่ง เภสัชกรชำนาญการ</t>
  </si>
  <si>
    <t>ตำแหน่ง  ผู้อำนวยการโรงพยาบาลน้ำยืน</t>
  </si>
  <si>
    <t>ตำแหน่ง นายแพทย์สาธารณสุขจังหวัด</t>
  </si>
  <si>
    <t>เจ้าหน้าที่</t>
  </si>
  <si>
    <t>หัวหน้าเจ้าหน้าที่</t>
  </si>
  <si>
    <t>ผู้เห็นชอบแผน</t>
  </si>
  <si>
    <t>ผู้อนุมัติแผน</t>
  </si>
  <si>
    <t>(นายวสันต์ โคตพรม)</t>
  </si>
  <si>
    <t>ตำแหน่ง นักเทคนิคการแพทย์ชำนาญการ</t>
  </si>
  <si>
    <t>แผนปี61</t>
  </si>
  <si>
    <t>วงเงินขออนุมัติ</t>
  </si>
  <si>
    <t>วงเงินสะสม</t>
  </si>
  <si>
    <t>คงเหลือ</t>
  </si>
  <si>
    <t>วันที่</t>
  </si>
  <si>
    <t>9 พ.ย. 60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</si>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</sst>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4">
    <font>
      <sz val="10"/>
      <name val="Arial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AngsanaUPC"/>
      <family val="1"/>
    </font>
    <font>
      <b/>
      <sz val="24"/>
      <name val="TH SarabunIT๙"/>
      <family val="2"/>
    </font>
    <font>
      <sz val="10"/>
      <name val="TH SarabunIT๙"/>
      <family val="2"/>
    </font>
    <font>
      <sz val="18"/>
      <name val="Angsana New"/>
      <family val="1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name val="Cordia New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153">
    <xf numFmtId="0" fontId="0" fillId="0" borderId="0" xfId="0"/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3" fillId="0" borderId="0" xfId="0" applyFont="1" applyFill="1" applyProtection="1">
      <protection locked="0"/>
    </xf>
    <xf numFmtId="43" fontId="3" fillId="0" borderId="0" xfId="1" applyFont="1" applyFill="1" applyBorder="1" applyAlignment="1" applyProtection="1">
      <alignment horizontal="left"/>
      <protection locked="0"/>
    </xf>
    <xf numFmtId="43" fontId="3" fillId="0" borderId="0" xfId="1" applyFont="1" applyFill="1" applyBorder="1" applyAlignment="1" applyProtection="1">
      <alignment horizontal="center"/>
      <protection locked="0"/>
    </xf>
    <xf numFmtId="43" fontId="3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43" fontId="3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/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43" fontId="3" fillId="0" borderId="5" xfId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3" fontId="3" fillId="0" borderId="6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43" fontId="3" fillId="0" borderId="7" xfId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187" fontId="3" fillId="0" borderId="1" xfId="0" applyNumberFormat="1" applyFont="1" applyFill="1" applyBorder="1" applyAlignment="1" applyProtection="1">
      <alignment horizontal="center"/>
      <protection locked="0"/>
    </xf>
    <xf numFmtId="43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4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43" fontId="3" fillId="0" borderId="0" xfId="1" applyFont="1" applyAlignment="1" applyProtection="1">
      <alignment horizontal="center"/>
      <protection locked="0"/>
    </xf>
    <xf numFmtId="43" fontId="3" fillId="0" borderId="0" xfId="1" applyFont="1" applyFill="1" applyAlignment="1" applyProtection="1">
      <alignment horizontal="center"/>
      <protection locked="0"/>
    </xf>
    <xf numFmtId="43" fontId="3" fillId="0" borderId="0" xfId="1" applyNumberFormat="1" applyFont="1" applyAlignment="1" applyProtection="1">
      <alignment horizontal="center"/>
      <protection locked="0"/>
    </xf>
    <xf numFmtId="0" fontId="9" fillId="0" borderId="0" xfId="0" applyFont="1"/>
    <xf numFmtId="0" fontId="9" fillId="6" borderId="0" xfId="0" applyFont="1" applyFill="1"/>
    <xf numFmtId="0" fontId="9" fillId="0" borderId="0" xfId="0" applyFont="1" applyAlignment="1">
      <alignment horizontal="center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8" xfId="0" applyFont="1" applyBorder="1" applyAlignment="1" applyProtection="1">
      <alignment horizontal="left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 vertical="top"/>
    </xf>
    <xf numFmtId="0" fontId="3" fillId="4" borderId="5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center"/>
    </xf>
    <xf numFmtId="0" fontId="3" fillId="0" borderId="1" xfId="4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3" fillId="4" borderId="1" xfId="4" applyFont="1" applyFill="1" applyBorder="1" applyAlignment="1" applyProtection="1">
      <alignment horizontal="left" vertical="top"/>
    </xf>
    <xf numFmtId="0" fontId="3" fillId="0" borderId="1" xfId="0" applyFont="1" applyBorder="1" applyProtection="1"/>
    <xf numFmtId="0" fontId="4" fillId="4" borderId="1" xfId="0" applyFont="1" applyFill="1" applyBorder="1" applyAlignment="1">
      <alignment horizontal="center" vertical="top"/>
    </xf>
    <xf numFmtId="0" fontId="10" fillId="0" borderId="1" xfId="0" applyFont="1" applyFill="1" applyBorder="1" applyProtection="1"/>
    <xf numFmtId="0" fontId="4" fillId="0" borderId="7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3" fontId="2" fillId="0" borderId="5" xfId="1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4" xfId="0" applyFont="1" applyFill="1" applyBorder="1"/>
    <xf numFmtId="43" fontId="2" fillId="0" borderId="3" xfId="0" applyNumberFormat="1" applyFont="1" applyFill="1" applyBorder="1" applyAlignment="1">
      <alignment horizontal="right"/>
    </xf>
    <xf numFmtId="43" fontId="3" fillId="0" borderId="0" xfId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43" fontId="3" fillId="0" borderId="0" xfId="1" applyFont="1" applyFill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87" fontId="10" fillId="0" borderId="1" xfId="0" applyNumberFormat="1" applyFont="1" applyFill="1" applyBorder="1" applyAlignment="1" applyProtection="1">
      <alignment horizontal="center"/>
      <protection locked="0"/>
    </xf>
    <xf numFmtId="43" fontId="10" fillId="0" borderId="1" xfId="1" applyFont="1" applyFill="1" applyBorder="1" applyAlignment="1" applyProtection="1">
      <alignment horizontal="center"/>
      <protection locked="0"/>
    </xf>
    <xf numFmtId="43" fontId="10" fillId="0" borderId="1" xfId="1" applyNumberFormat="1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Fill="1" applyBorder="1" applyAlignment="1" applyProtection="1">
      <alignment horizontal="center"/>
      <protection locked="0"/>
    </xf>
    <xf numFmtId="187" fontId="10" fillId="0" borderId="0" xfId="0" applyNumberFormat="1" applyFont="1" applyFill="1" applyBorder="1" applyAlignment="1" applyProtection="1">
      <alignment horizontal="center"/>
      <protection locked="0"/>
    </xf>
    <xf numFmtId="43" fontId="10" fillId="0" borderId="0" xfId="1" applyFont="1" applyFill="1" applyBorder="1" applyAlignment="1" applyProtection="1">
      <alignment horizontal="center"/>
      <protection locked="0"/>
    </xf>
    <xf numFmtId="43" fontId="10" fillId="0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center"/>
    </xf>
    <xf numFmtId="2" fontId="12" fillId="0" borderId="0" xfId="0" applyNumberFormat="1" applyFont="1"/>
    <xf numFmtId="4" fontId="12" fillId="0" borderId="0" xfId="0" applyNumberFormat="1" applyFont="1"/>
    <xf numFmtId="3" fontId="12" fillId="0" borderId="0" xfId="0" applyNumberFormat="1" applyFont="1"/>
    <xf numFmtId="43" fontId="2" fillId="0" borderId="0" xfId="1" applyNumberFormat="1" applyFont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43" fontId="2" fillId="0" borderId="4" xfId="0" applyNumberFormat="1" applyFont="1" applyFill="1" applyBorder="1" applyAlignment="1" applyProtection="1">
      <alignment horizontal="right"/>
    </xf>
    <xf numFmtId="43" fontId="2" fillId="0" borderId="2" xfId="0" applyNumberFormat="1" applyFont="1" applyFill="1" applyBorder="1" applyAlignment="1" applyProtection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49" fontId="13" fillId="0" borderId="0" xfId="0" applyNumberFormat="1" applyFont="1"/>
    <xf numFmtId="4" fontId="13" fillId="0" borderId="0" xfId="0" applyNumberFormat="1" applyFont="1"/>
  </cellXfs>
  <cellStyles count="6">
    <cellStyle name="Comma" xfId="1" builtinId="3"/>
    <cellStyle name="Normal" xfId="0" builtinId="0"/>
    <cellStyle name="Normal 7" xfId="2"/>
    <cellStyle name="Percent 2" xfId="3"/>
    <cellStyle name="ปกติ 2 3" xfId="5"/>
    <cellStyle name="ปกติ_แผนใช้เงินบำรุง ปีงบฯ 50 (ชุดอนุมัติ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205785</xdr:colOff>
      <xdr:row>134</xdr:row>
      <xdr:rowOff>33617</xdr:rowOff>
    </xdr:from>
    <xdr:ext cx="3485030" cy="131108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12CE9A77-9E20-46EC-AF41-D25F730311FB}"/>
            </a:ext>
          </a:extLst>
        </xdr:cNvPr>
        <xdr:cNvSpPr txBox="1"/>
      </xdr:nvSpPr>
      <xdr:spPr>
        <a:xfrm>
          <a:off x="1158285" y="275791026"/>
          <a:ext cx="3485030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เจ้าหน้าที่พัสดุ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(นายวสันต์  โคตพรม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นักเทคนิคการแพทย์ชำนาญการ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หัวหน้ากลุ่มงานเทคนิคการแพทย์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</xdr:txBody>
    </xdr:sp>
    <xdr:clientData/>
  </xdr:oneCellAnchor>
  <xdr:oneCellAnchor>
    <xdr:from>
      <xdr:col>6</xdr:col>
      <xdr:colOff>102484</xdr:colOff>
      <xdr:row>134</xdr:row>
      <xdr:rowOff>40340</xdr:rowOff>
    </xdr:from>
    <xdr:ext cx="3724835" cy="1311089"/>
    <xdr:sp macro="" textlink="">
      <xdr:nvSpPr>
        <xdr:cNvPr id="3" name="กล่องข้อความ 2">
          <a:extLst>
            <a:ext uri="{FF2B5EF4-FFF2-40B4-BE49-F238E27FC236}">
              <a16:creationId xmlns="" xmlns:a16="http://schemas.microsoft.com/office/drawing/2014/main" id="{6989CD97-DE7F-4888-A0E1-3AE5175A0224}"/>
            </a:ext>
          </a:extLst>
        </xdr:cNvPr>
        <xdr:cNvSpPr txBox="1"/>
      </xdr:nvSpPr>
      <xdr:spPr>
        <a:xfrm>
          <a:off x="5297939" y="275797749"/>
          <a:ext cx="3724835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หัวหน้าเจ้าหน้าที่พัสดุ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                  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เภสัชกรชำนาญการ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หัวหน้างานเภสัชกรรม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</xdr:txBody>
    </xdr:sp>
    <xdr:clientData/>
  </xdr:oneCellAnchor>
  <xdr:oneCellAnchor>
    <xdr:from>
      <xdr:col>12</xdr:col>
      <xdr:colOff>145517</xdr:colOff>
      <xdr:row>134</xdr:row>
      <xdr:rowOff>69475</xdr:rowOff>
    </xdr:from>
    <xdr:ext cx="3724835" cy="131108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B43EEB38-1204-49A2-97F7-D63D06BF60F0}"/>
            </a:ext>
          </a:extLst>
        </xdr:cNvPr>
        <xdr:cNvSpPr txBox="1"/>
      </xdr:nvSpPr>
      <xdr:spPr>
        <a:xfrm>
          <a:off x="9791744" y="275826884"/>
          <a:ext cx="3724835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ผู้เห็นชอบแผน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                  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ผู้อำนวยการโรงพยาบาล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..................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17</xdr:col>
      <xdr:colOff>48690</xdr:colOff>
      <xdr:row>134</xdr:row>
      <xdr:rowOff>31375</xdr:rowOff>
    </xdr:from>
    <xdr:ext cx="3724835" cy="1311089"/>
    <xdr:sp macro="" textlink="">
      <xdr:nvSpPr>
        <xdr:cNvPr id="5" name="กล่องข้อความ 4">
          <a:extLst>
            <a:ext uri="{FF2B5EF4-FFF2-40B4-BE49-F238E27FC236}">
              <a16:creationId xmlns="" xmlns:a16="http://schemas.microsoft.com/office/drawing/2014/main" id="{9240FF6E-2A3D-4AD8-82EE-6CFABD4B080F}"/>
            </a:ext>
          </a:extLst>
        </xdr:cNvPr>
        <xdr:cNvSpPr txBox="1"/>
      </xdr:nvSpPr>
      <xdr:spPr>
        <a:xfrm>
          <a:off x="14266917" y="275788784"/>
          <a:ext cx="3724835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         ผู้อนุมัติแผน</a:t>
          </a:r>
        </a:p>
        <a:p>
          <a:pPr algn="l"/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(                  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)</a:t>
          </a:r>
        </a:p>
        <a:p>
          <a:pPr algn="l"/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นายแพทย์สาธารณสุขจังหวัดอุบลราชธานี</a:t>
          </a:r>
        </a:p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205785</xdr:colOff>
      <xdr:row>179</xdr:row>
      <xdr:rowOff>0</xdr:rowOff>
    </xdr:from>
    <xdr:ext cx="3485030" cy="131108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12CE9A77-9E20-46EC-AF41-D25F730311FB}"/>
            </a:ext>
          </a:extLst>
        </xdr:cNvPr>
        <xdr:cNvSpPr txBox="1"/>
      </xdr:nvSpPr>
      <xdr:spPr>
        <a:xfrm>
          <a:off x="1181145" y="35801897"/>
          <a:ext cx="3485030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6</xdr:col>
      <xdr:colOff>102484</xdr:colOff>
      <xdr:row>179</xdr:row>
      <xdr:rowOff>0</xdr:rowOff>
    </xdr:from>
    <xdr:ext cx="3724835" cy="1311089"/>
    <xdr:sp macro="" textlink="">
      <xdr:nvSpPr>
        <xdr:cNvPr id="3" name="กล่องข้อความ 2">
          <a:extLst>
            <a:ext uri="{FF2B5EF4-FFF2-40B4-BE49-F238E27FC236}">
              <a16:creationId xmlns="" xmlns:a16="http://schemas.microsoft.com/office/drawing/2014/main" id="{6989CD97-DE7F-4888-A0E1-3AE5175A0224}"/>
            </a:ext>
          </a:extLst>
        </xdr:cNvPr>
        <xdr:cNvSpPr txBox="1"/>
      </xdr:nvSpPr>
      <xdr:spPr>
        <a:xfrm>
          <a:off x="5451724" y="35808620"/>
          <a:ext cx="3724835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12</xdr:col>
      <xdr:colOff>145517</xdr:colOff>
      <xdr:row>179</xdr:row>
      <xdr:rowOff>0</xdr:rowOff>
    </xdr:from>
    <xdr:ext cx="3724835" cy="131108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B43EEB38-1204-49A2-97F7-D63D06BF60F0}"/>
            </a:ext>
          </a:extLst>
        </xdr:cNvPr>
        <xdr:cNvSpPr txBox="1"/>
      </xdr:nvSpPr>
      <xdr:spPr>
        <a:xfrm>
          <a:off x="10043897" y="35837755"/>
          <a:ext cx="3724835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600" b="0" i="0" u="none" strike="noStrike">
              <a:solidFill>
                <a:schemeClr val="tx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                                               ผู้เห็นชอบแผน</a:t>
          </a:r>
        </a:p>
      </xdr:txBody>
    </xdr:sp>
    <xdr:clientData/>
  </xdr:oneCellAnchor>
  <xdr:oneCellAnchor>
    <xdr:from>
      <xdr:col>17</xdr:col>
      <xdr:colOff>48690</xdr:colOff>
      <xdr:row>179</xdr:row>
      <xdr:rowOff>0</xdr:rowOff>
    </xdr:from>
    <xdr:ext cx="3724835" cy="1311089"/>
    <xdr:sp macro="" textlink="">
      <xdr:nvSpPr>
        <xdr:cNvPr id="5" name="กล่องข้อความ 4">
          <a:extLst>
            <a:ext uri="{FF2B5EF4-FFF2-40B4-BE49-F238E27FC236}">
              <a16:creationId xmlns="" xmlns:a16="http://schemas.microsoft.com/office/drawing/2014/main" id="{9240FF6E-2A3D-4AD8-82EE-6CFABD4B080F}"/>
            </a:ext>
          </a:extLst>
        </xdr:cNvPr>
        <xdr:cNvSpPr txBox="1"/>
      </xdr:nvSpPr>
      <xdr:spPr>
        <a:xfrm>
          <a:off x="14663850" y="35799655"/>
          <a:ext cx="3724835" cy="131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3" workbookViewId="0">
      <selection activeCell="I8" sqref="I8"/>
    </sheetView>
  </sheetViews>
  <sheetFormatPr defaultColWidth="9.109375" defaultRowHeight="25.8"/>
  <cols>
    <col min="1" max="1" width="5.33203125" style="43" customWidth="1"/>
    <col min="2" max="4" width="9.109375" style="43"/>
    <col min="5" max="5" width="35.44140625" style="43" customWidth="1"/>
    <col min="6" max="9" width="9.109375" style="43"/>
    <col min="10" max="10" width="12.44140625" style="43" bestFit="1" customWidth="1"/>
    <col min="11" max="11" width="9.109375" style="43"/>
    <col min="12" max="12" width="11.5546875" style="43" bestFit="1" customWidth="1"/>
    <col min="13" max="13" width="9.109375" style="43"/>
    <col min="14" max="14" width="12.44140625" style="43" bestFit="1" customWidth="1"/>
    <col min="15" max="16384" width="9.109375" style="43"/>
  </cols>
  <sheetData>
    <row r="1" spans="1:12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45">
        <v>1</v>
      </c>
      <c r="B2" s="43" t="s">
        <v>150</v>
      </c>
    </row>
    <row r="3" spans="1:12">
      <c r="A3" s="45">
        <v>2</v>
      </c>
      <c r="B3" s="43" t="s">
        <v>145</v>
      </c>
    </row>
    <row r="4" spans="1:12">
      <c r="A4" s="45">
        <v>3</v>
      </c>
      <c r="B4" s="43" t="s">
        <v>275</v>
      </c>
    </row>
    <row r="5" spans="1:12">
      <c r="A5" s="45">
        <v>3</v>
      </c>
      <c r="B5" s="43" t="s">
        <v>146</v>
      </c>
    </row>
    <row r="6" spans="1:12">
      <c r="A6" s="44" t="s">
        <v>144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>
      <c r="A7" s="45">
        <v>4</v>
      </c>
      <c r="B7" s="43" t="s">
        <v>147</v>
      </c>
    </row>
    <row r="8" spans="1:12">
      <c r="A8" s="45">
        <v>5</v>
      </c>
      <c r="B8" s="43" t="s">
        <v>148</v>
      </c>
    </row>
    <row r="9" spans="1:12">
      <c r="A9" s="45">
        <v>6</v>
      </c>
      <c r="B9" s="43" t="s">
        <v>151</v>
      </c>
    </row>
    <row r="10" spans="1:12">
      <c r="A10" s="45"/>
      <c r="B10" s="43" t="s">
        <v>152</v>
      </c>
    </row>
    <row r="11" spans="1:12">
      <c r="A11" s="45"/>
      <c r="B11" s="45">
        <v>6.1</v>
      </c>
      <c r="C11" s="43" t="s">
        <v>154</v>
      </c>
    </row>
    <row r="12" spans="1:12">
      <c r="A12" s="45"/>
      <c r="B12" s="45">
        <v>6.2</v>
      </c>
      <c r="C12" s="43" t="s">
        <v>153</v>
      </c>
    </row>
    <row r="13" spans="1:12">
      <c r="A13" s="45"/>
      <c r="C13" s="43" t="s">
        <v>155</v>
      </c>
    </row>
    <row r="14" spans="1:12">
      <c r="A14" s="45"/>
    </row>
    <row r="15" spans="1:12">
      <c r="A15" s="45"/>
      <c r="C15" s="28" t="s">
        <v>16</v>
      </c>
      <c r="D15" s="28" t="s">
        <v>117</v>
      </c>
      <c r="E15" s="28"/>
      <c r="F15" s="28" t="s">
        <v>121</v>
      </c>
      <c r="G15" s="28" t="s">
        <v>17</v>
      </c>
      <c r="H15" s="28" t="s">
        <v>32</v>
      </c>
    </row>
    <row r="16" spans="1:12">
      <c r="A16" s="45"/>
      <c r="C16" s="30" t="s">
        <v>27</v>
      </c>
      <c r="D16" s="30" t="s">
        <v>118</v>
      </c>
      <c r="E16" s="30" t="s">
        <v>120</v>
      </c>
      <c r="F16" s="30" t="s">
        <v>122</v>
      </c>
      <c r="G16" s="30" t="s">
        <v>28</v>
      </c>
      <c r="H16" s="30" t="s">
        <v>28</v>
      </c>
    </row>
    <row r="17" spans="1:14">
      <c r="A17" s="45"/>
      <c r="C17" s="15"/>
      <c r="D17" s="15"/>
      <c r="E17" s="39" t="s">
        <v>90</v>
      </c>
      <c r="F17" s="15"/>
      <c r="G17" s="15"/>
      <c r="H17" s="15"/>
    </row>
    <row r="18" spans="1:14">
      <c r="C18" s="13">
        <v>152</v>
      </c>
      <c r="D18" s="13" t="s">
        <v>126</v>
      </c>
      <c r="E18" s="38" t="s">
        <v>91</v>
      </c>
      <c r="F18" s="13" t="s">
        <v>49</v>
      </c>
      <c r="G18" s="13"/>
      <c r="H18" s="13" t="s">
        <v>49</v>
      </c>
    </row>
    <row r="19" spans="1:14">
      <c r="C19" s="13">
        <v>153</v>
      </c>
      <c r="D19" s="13" t="s">
        <v>127</v>
      </c>
      <c r="E19" s="38" t="s">
        <v>92</v>
      </c>
      <c r="F19" s="13" t="s">
        <v>49</v>
      </c>
      <c r="G19" s="46">
        <v>100</v>
      </c>
      <c r="H19" s="46" t="s">
        <v>42</v>
      </c>
    </row>
    <row r="20" spans="1:14">
      <c r="C20" s="13">
        <v>154</v>
      </c>
      <c r="D20" s="13" t="s">
        <v>128</v>
      </c>
      <c r="E20" s="38" t="s">
        <v>93</v>
      </c>
      <c r="F20" s="13" t="s">
        <v>49</v>
      </c>
      <c r="G20" s="13"/>
      <c r="H20" s="13" t="s">
        <v>49</v>
      </c>
    </row>
    <row r="21" spans="1:14">
      <c r="C21" s="13">
        <v>155</v>
      </c>
      <c r="D21" s="13" t="s">
        <v>129</v>
      </c>
      <c r="E21" s="38" t="s">
        <v>94</v>
      </c>
      <c r="F21" s="13" t="s">
        <v>49</v>
      </c>
      <c r="G21" s="13"/>
      <c r="H21" s="13" t="s">
        <v>49</v>
      </c>
    </row>
    <row r="22" spans="1:14">
      <c r="C22" s="13">
        <v>156</v>
      </c>
      <c r="D22" s="13" t="s">
        <v>130</v>
      </c>
      <c r="E22" s="38" t="s">
        <v>95</v>
      </c>
      <c r="F22" s="13" t="s">
        <v>49</v>
      </c>
      <c r="G22" s="13"/>
      <c r="H22" s="13" t="s">
        <v>49</v>
      </c>
    </row>
    <row r="24" spans="1:14">
      <c r="B24" s="43" t="s">
        <v>271</v>
      </c>
    </row>
    <row r="25" spans="1:14">
      <c r="I25" s="128" t="s">
        <v>23</v>
      </c>
      <c r="J25" s="129"/>
      <c r="K25" s="128" t="s">
        <v>24</v>
      </c>
      <c r="L25" s="129"/>
      <c r="M25" s="128" t="s">
        <v>25</v>
      </c>
      <c r="N25" s="129"/>
    </row>
    <row r="26" spans="1:14">
      <c r="C26" s="28" t="s">
        <v>16</v>
      </c>
      <c r="D26" s="28" t="s">
        <v>117</v>
      </c>
      <c r="E26" s="28"/>
      <c r="F26" s="28" t="s">
        <v>121</v>
      </c>
      <c r="G26" s="28" t="s">
        <v>17</v>
      </c>
      <c r="H26" s="28" t="s">
        <v>32</v>
      </c>
      <c r="I26" s="32" t="s">
        <v>141</v>
      </c>
      <c r="J26" s="32"/>
      <c r="K26" s="32" t="s">
        <v>143</v>
      </c>
      <c r="L26" s="32"/>
      <c r="M26" s="32" t="s">
        <v>142</v>
      </c>
      <c r="N26" s="32"/>
    </row>
    <row r="27" spans="1:14">
      <c r="C27" s="30" t="s">
        <v>27</v>
      </c>
      <c r="D27" s="30" t="s">
        <v>118</v>
      </c>
      <c r="E27" s="30" t="s">
        <v>120</v>
      </c>
      <c r="F27" s="30" t="s">
        <v>122</v>
      </c>
      <c r="G27" s="30" t="s">
        <v>28</v>
      </c>
      <c r="H27" s="30" t="s">
        <v>28</v>
      </c>
      <c r="I27" s="2" t="s">
        <v>12</v>
      </c>
      <c r="J27" s="8" t="s">
        <v>125</v>
      </c>
      <c r="K27" s="2" t="s">
        <v>12</v>
      </c>
      <c r="L27" s="8" t="s">
        <v>125</v>
      </c>
      <c r="M27" s="2" t="s">
        <v>12</v>
      </c>
      <c r="N27" s="8" t="s">
        <v>125</v>
      </c>
    </row>
    <row r="28" spans="1:14">
      <c r="C28" s="15"/>
      <c r="D28" s="15"/>
      <c r="E28" s="39" t="s">
        <v>90</v>
      </c>
      <c r="F28" s="15"/>
      <c r="G28" s="15"/>
      <c r="H28" s="15"/>
      <c r="I28" s="35"/>
      <c r="J28" s="35"/>
      <c r="K28" s="35"/>
      <c r="L28" s="35"/>
      <c r="M28" s="35"/>
      <c r="N28" s="35"/>
    </row>
    <row r="29" spans="1:14">
      <c r="C29" s="13"/>
      <c r="D29" s="13"/>
      <c r="E29" s="38" t="s">
        <v>272</v>
      </c>
      <c r="F29" s="13" t="s">
        <v>42</v>
      </c>
      <c r="G29" s="13">
        <v>1</v>
      </c>
      <c r="H29" s="13" t="s">
        <v>42</v>
      </c>
      <c r="I29" s="2">
        <v>500</v>
      </c>
      <c r="J29" s="8">
        <f>I29*80</f>
        <v>40000</v>
      </c>
      <c r="K29" s="2">
        <v>400</v>
      </c>
      <c r="L29" s="8">
        <f>K29*80</f>
        <v>32000</v>
      </c>
      <c r="M29" s="2">
        <v>200</v>
      </c>
      <c r="N29" s="8">
        <f>M29*80</f>
        <v>16000</v>
      </c>
    </row>
    <row r="30" spans="1:14">
      <c r="C30" s="13"/>
      <c r="D30" s="13"/>
      <c r="E30" s="38" t="s">
        <v>273</v>
      </c>
      <c r="F30" s="13" t="s">
        <v>42</v>
      </c>
      <c r="G30" s="51">
        <v>1</v>
      </c>
      <c r="H30" s="51" t="s">
        <v>42</v>
      </c>
      <c r="I30" s="2">
        <v>3000</v>
      </c>
      <c r="J30" s="8">
        <f>I30*32</f>
        <v>96000</v>
      </c>
      <c r="K30" s="2">
        <v>3000</v>
      </c>
      <c r="L30" s="8">
        <f>K30*32</f>
        <v>96000</v>
      </c>
      <c r="M30" s="2">
        <v>5000</v>
      </c>
      <c r="N30" s="8">
        <f>M30*32</f>
        <v>160000</v>
      </c>
    </row>
    <row r="31" spans="1:14">
      <c r="C31" s="13"/>
      <c r="D31" s="13"/>
      <c r="E31" s="38" t="s">
        <v>274</v>
      </c>
      <c r="F31" s="13" t="s">
        <v>42</v>
      </c>
      <c r="G31" s="13">
        <v>1</v>
      </c>
      <c r="H31" s="13" t="s">
        <v>42</v>
      </c>
      <c r="I31" s="2">
        <v>4000</v>
      </c>
      <c r="J31" s="8">
        <f>I31*7</f>
        <v>28000</v>
      </c>
      <c r="K31" s="2">
        <v>5000</v>
      </c>
      <c r="L31" s="8">
        <f>K31*7</f>
        <v>35000</v>
      </c>
      <c r="M31" s="2">
        <v>3000</v>
      </c>
      <c r="N31" s="8">
        <f>M31*7</f>
        <v>21000</v>
      </c>
    </row>
    <row r="32" spans="1:14">
      <c r="C32" s="13"/>
      <c r="D32" s="13"/>
      <c r="E32" s="38" t="s">
        <v>2</v>
      </c>
      <c r="F32" s="13" t="s">
        <v>42</v>
      </c>
      <c r="G32" s="13">
        <v>1</v>
      </c>
      <c r="H32" s="13" t="s">
        <v>42</v>
      </c>
      <c r="I32" s="2">
        <v>3000</v>
      </c>
      <c r="J32" s="8">
        <f>I32*6</f>
        <v>18000</v>
      </c>
      <c r="K32" s="2">
        <v>4000</v>
      </c>
      <c r="L32" s="8">
        <f>K32*6</f>
        <v>24000</v>
      </c>
      <c r="M32" s="2">
        <v>4000</v>
      </c>
      <c r="N32" s="8">
        <f>M32*6</f>
        <v>24000</v>
      </c>
    </row>
    <row r="33" spans="3:14">
      <c r="C33" s="13"/>
      <c r="D33" s="13"/>
      <c r="E33" s="38" t="s">
        <v>39</v>
      </c>
      <c r="F33" s="13" t="s">
        <v>42</v>
      </c>
      <c r="G33" s="13">
        <v>1</v>
      </c>
      <c r="H33" s="13" t="s">
        <v>42</v>
      </c>
      <c r="I33" s="2">
        <v>5000</v>
      </c>
      <c r="J33" s="8">
        <f>I33*9</f>
        <v>45000</v>
      </c>
      <c r="K33" s="2">
        <v>6000</v>
      </c>
      <c r="L33" s="8">
        <f>K33*9</f>
        <v>54000</v>
      </c>
      <c r="M33" s="2">
        <v>10000</v>
      </c>
      <c r="N33" s="8">
        <f>M33*9</f>
        <v>90000</v>
      </c>
    </row>
  </sheetData>
  <mergeCells count="3">
    <mergeCell ref="I25:J25"/>
    <mergeCell ref="K25:L25"/>
    <mergeCell ref="M25:N2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7"/>
  <sheetViews>
    <sheetView zoomScale="70" zoomScaleNormal="70" zoomScalePageLayoutView="55" workbookViewId="0">
      <pane xSplit="13" ySplit="14" topLeftCell="N132" activePane="bottomRight" state="frozen"/>
      <selection pane="topRight" activeCell="N1" sqref="N1"/>
      <selection pane="bottomLeft" activeCell="A15" sqref="A15"/>
      <selection pane="bottomRight" activeCell="O133" sqref="O133"/>
    </sheetView>
  </sheetViews>
  <sheetFormatPr defaultColWidth="9.109375" defaultRowHeight="21"/>
  <cols>
    <col min="1" max="1" width="9.109375" style="5"/>
    <col min="2" max="2" width="5.109375" style="54" bestFit="1" customWidth="1"/>
    <col min="3" max="3" width="8.5546875" style="54" bestFit="1" customWidth="1"/>
    <col min="4" max="4" width="37.44140625" style="5" customWidth="1"/>
    <col min="5" max="7" width="8.88671875" style="54" customWidth="1"/>
    <col min="8" max="11" width="12.88671875" style="54" bestFit="1" customWidth="1"/>
    <col min="12" max="12" width="5.88671875" style="5" bestFit="1" customWidth="1"/>
    <col min="13" max="13" width="12.5546875" style="54" bestFit="1" customWidth="1"/>
    <col min="14" max="14" width="11.88671875" style="41" bestFit="1" customWidth="1"/>
    <col min="15" max="15" width="21.33203125" style="42" customWidth="1"/>
    <col min="16" max="16" width="8.109375" style="54" customWidth="1"/>
    <col min="17" max="17" width="14.88671875" style="40" bestFit="1" customWidth="1"/>
    <col min="18" max="18" width="8.109375" style="53" bestFit="1" customWidth="1"/>
    <col min="19" max="19" width="14.88671875" style="7" bestFit="1" customWidth="1"/>
    <col min="20" max="20" width="8.109375" style="53" bestFit="1" customWidth="1"/>
    <col min="21" max="21" width="14.88671875" style="7" bestFit="1" customWidth="1"/>
    <col min="22" max="22" width="8" style="53" customWidth="1"/>
    <col min="23" max="23" width="14.88671875" style="7" customWidth="1"/>
    <col min="24" max="16384" width="9.109375" style="5"/>
  </cols>
  <sheetData>
    <row r="1" spans="1:23" s="27" customFormat="1" ht="21.75" customHeight="1">
      <c r="A1" s="132" t="s">
        <v>276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ht="21.75" customHeight="1">
      <c r="A2" s="133" t="s">
        <v>340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21.75" customHeight="1">
      <c r="A3" s="28" t="s">
        <v>119</v>
      </c>
      <c r="B3" s="28" t="s">
        <v>16</v>
      </c>
      <c r="C3" s="28" t="s">
        <v>117</v>
      </c>
      <c r="D3" s="28"/>
      <c r="E3" s="28" t="s">
        <v>121</v>
      </c>
      <c r="F3" s="28" t="s">
        <v>17</v>
      </c>
      <c r="G3" s="28" t="s">
        <v>32</v>
      </c>
      <c r="H3" s="137" t="s">
        <v>19</v>
      </c>
      <c r="I3" s="138"/>
      <c r="J3" s="139"/>
      <c r="K3" s="28" t="s">
        <v>20</v>
      </c>
      <c r="L3" s="28" t="s">
        <v>21</v>
      </c>
      <c r="M3" s="29" t="s">
        <v>22</v>
      </c>
      <c r="N3" s="29" t="s">
        <v>18</v>
      </c>
      <c r="O3" s="29" t="s">
        <v>34</v>
      </c>
      <c r="P3" s="128" t="s">
        <v>23</v>
      </c>
      <c r="Q3" s="129"/>
      <c r="R3" s="128" t="s">
        <v>24</v>
      </c>
      <c r="S3" s="129"/>
      <c r="T3" s="128" t="s">
        <v>25</v>
      </c>
      <c r="U3" s="129"/>
      <c r="V3" s="128" t="s">
        <v>26</v>
      </c>
      <c r="W3" s="129"/>
    </row>
    <row r="4" spans="1:23" ht="21.75" customHeight="1">
      <c r="A4" s="30"/>
      <c r="B4" s="30" t="s">
        <v>27</v>
      </c>
      <c r="C4" s="30" t="s">
        <v>118</v>
      </c>
      <c r="D4" s="30" t="s">
        <v>120</v>
      </c>
      <c r="E4" s="30" t="s">
        <v>122</v>
      </c>
      <c r="F4" s="30" t="s">
        <v>28</v>
      </c>
      <c r="G4" s="30" t="s">
        <v>28</v>
      </c>
      <c r="H4" s="134" t="s">
        <v>30</v>
      </c>
      <c r="I4" s="135"/>
      <c r="J4" s="136"/>
      <c r="K4" s="30" t="s">
        <v>140</v>
      </c>
      <c r="L4" s="30" t="s">
        <v>31</v>
      </c>
      <c r="M4" s="31" t="s">
        <v>123</v>
      </c>
      <c r="N4" s="31" t="s">
        <v>29</v>
      </c>
      <c r="O4" s="31" t="s">
        <v>124</v>
      </c>
      <c r="P4" s="32" t="s">
        <v>303</v>
      </c>
      <c r="Q4" s="32"/>
      <c r="R4" s="32" t="s">
        <v>304</v>
      </c>
      <c r="S4" s="32"/>
      <c r="T4" s="32" t="s">
        <v>305</v>
      </c>
      <c r="U4" s="32"/>
      <c r="V4" s="32" t="s">
        <v>306</v>
      </c>
      <c r="W4" s="32"/>
    </row>
    <row r="5" spans="1:23">
      <c r="A5" s="33"/>
      <c r="B5" s="33"/>
      <c r="C5" s="33"/>
      <c r="D5" s="33"/>
      <c r="E5" s="33"/>
      <c r="F5" s="33"/>
      <c r="G5" s="33"/>
      <c r="H5" s="47">
        <v>2558</v>
      </c>
      <c r="I5" s="47">
        <v>2559</v>
      </c>
      <c r="J5" s="47">
        <v>2560</v>
      </c>
      <c r="K5" s="33">
        <f>J5+1</f>
        <v>2561</v>
      </c>
      <c r="L5" s="33" t="s">
        <v>33</v>
      </c>
      <c r="M5" s="33">
        <f>J5+1</f>
        <v>2561</v>
      </c>
      <c r="N5" s="34" t="s">
        <v>32</v>
      </c>
      <c r="O5" s="34"/>
      <c r="P5" s="2" t="s">
        <v>12</v>
      </c>
      <c r="Q5" s="8" t="s">
        <v>125</v>
      </c>
      <c r="R5" s="2" t="s">
        <v>12</v>
      </c>
      <c r="S5" s="8" t="s">
        <v>125</v>
      </c>
      <c r="T5" s="2" t="s">
        <v>12</v>
      </c>
      <c r="U5" s="8" t="s">
        <v>125</v>
      </c>
      <c r="V5" s="2" t="s">
        <v>12</v>
      </c>
      <c r="W5" s="8" t="s">
        <v>125</v>
      </c>
    </row>
    <row r="6" spans="1:23">
      <c r="A6" s="15"/>
      <c r="B6" s="15"/>
      <c r="C6" s="58"/>
      <c r="D6" s="59" t="s">
        <v>277</v>
      </c>
      <c r="E6" s="58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>
      <c r="A7" s="47"/>
      <c r="B7" s="13">
        <f t="shared" ref="B7:B19" si="0">IF(B6&gt;0,B6+1,B5+1)</f>
        <v>1</v>
      </c>
      <c r="C7" s="60" t="s">
        <v>156</v>
      </c>
      <c r="D7" s="48" t="s">
        <v>62</v>
      </c>
      <c r="E7" s="9" t="s">
        <v>35</v>
      </c>
      <c r="F7" s="9">
        <v>100</v>
      </c>
      <c r="G7" s="9" t="s">
        <v>48</v>
      </c>
      <c r="H7" s="47">
        <v>42</v>
      </c>
      <c r="I7" s="47">
        <v>40</v>
      </c>
      <c r="J7" s="47">
        <v>42</v>
      </c>
      <c r="K7" s="8">
        <v>42</v>
      </c>
      <c r="L7" s="47">
        <v>12</v>
      </c>
      <c r="M7" s="36">
        <v>20</v>
      </c>
      <c r="N7" s="8">
        <v>450</v>
      </c>
      <c r="O7" s="37">
        <f t="shared" ref="O7" si="1">M7*N7</f>
        <v>9000</v>
      </c>
      <c r="P7" s="2">
        <v>0</v>
      </c>
      <c r="Q7" s="8">
        <f t="shared" ref="Q7" si="2">N7*P7</f>
        <v>0</v>
      </c>
      <c r="R7" s="2">
        <v>10</v>
      </c>
      <c r="S7" s="8">
        <f t="shared" ref="S7" si="3">$N7*R7</f>
        <v>4500</v>
      </c>
      <c r="T7" s="2">
        <v>10</v>
      </c>
      <c r="U7" s="8">
        <f t="shared" ref="U7" si="4">$N7*T7</f>
        <v>4500</v>
      </c>
      <c r="V7" s="2">
        <v>0</v>
      </c>
      <c r="W7" s="8">
        <f t="shared" ref="W7" si="5">$N7*V7</f>
        <v>0</v>
      </c>
    </row>
    <row r="8" spans="1:23">
      <c r="A8" s="47"/>
      <c r="B8" s="13">
        <v>2</v>
      </c>
      <c r="C8" s="60" t="s">
        <v>157</v>
      </c>
      <c r="D8" s="48" t="s">
        <v>63</v>
      </c>
      <c r="E8" s="9" t="s">
        <v>35</v>
      </c>
      <c r="F8" s="9">
        <v>100</v>
      </c>
      <c r="G8" s="9" t="s">
        <v>48</v>
      </c>
      <c r="H8" s="47">
        <v>300</v>
      </c>
      <c r="I8" s="47">
        <v>300</v>
      </c>
      <c r="J8" s="47">
        <v>300</v>
      </c>
      <c r="K8" s="8">
        <v>290</v>
      </c>
      <c r="L8" s="47">
        <v>90</v>
      </c>
      <c r="M8" s="36">
        <v>180</v>
      </c>
      <c r="N8" s="8">
        <v>380</v>
      </c>
      <c r="O8" s="37">
        <f t="shared" ref="O8:O29" si="6">M8*N8</f>
        <v>68400</v>
      </c>
      <c r="P8" s="2">
        <v>50</v>
      </c>
      <c r="Q8" s="8">
        <f t="shared" ref="Q8:Q29" si="7">N8*P8</f>
        <v>19000</v>
      </c>
      <c r="R8" s="2">
        <v>50</v>
      </c>
      <c r="S8" s="8">
        <f t="shared" ref="S8:S29" si="8">$N8*R8</f>
        <v>19000</v>
      </c>
      <c r="T8" s="2">
        <v>50</v>
      </c>
      <c r="U8" s="8">
        <f t="shared" ref="U8:U29" si="9">$N8*T8</f>
        <v>19000</v>
      </c>
      <c r="V8" s="2">
        <v>30</v>
      </c>
      <c r="W8" s="8">
        <f t="shared" ref="W8:W29" si="10">$N8*V8</f>
        <v>11400</v>
      </c>
    </row>
    <row r="9" spans="1:23">
      <c r="A9" s="47"/>
      <c r="B9" s="13">
        <v>3</v>
      </c>
      <c r="C9" s="60" t="s">
        <v>158</v>
      </c>
      <c r="D9" s="48" t="s">
        <v>64</v>
      </c>
      <c r="E9" s="9" t="s">
        <v>35</v>
      </c>
      <c r="F9" s="9">
        <v>100</v>
      </c>
      <c r="G9" s="9" t="s">
        <v>48</v>
      </c>
      <c r="H9" s="47">
        <v>10</v>
      </c>
      <c r="I9" s="47">
        <v>10</v>
      </c>
      <c r="J9" s="47">
        <v>10</v>
      </c>
      <c r="K9" s="8">
        <v>10</v>
      </c>
      <c r="L9" s="47">
        <v>5</v>
      </c>
      <c r="M9" s="36">
        <v>5</v>
      </c>
      <c r="N9" s="8">
        <v>481.5</v>
      </c>
      <c r="O9" s="37">
        <f t="shared" si="6"/>
        <v>2407.5</v>
      </c>
      <c r="P9" s="2">
        <v>0</v>
      </c>
      <c r="Q9" s="8">
        <f t="shared" si="7"/>
        <v>0</v>
      </c>
      <c r="R9" s="2">
        <v>0</v>
      </c>
      <c r="S9" s="8">
        <f t="shared" si="8"/>
        <v>0</v>
      </c>
      <c r="T9" s="2">
        <v>5</v>
      </c>
      <c r="U9" s="8">
        <f t="shared" si="9"/>
        <v>2407.5</v>
      </c>
      <c r="V9" s="2">
        <v>0</v>
      </c>
      <c r="W9" s="8">
        <f t="shared" si="10"/>
        <v>0</v>
      </c>
    </row>
    <row r="10" spans="1:23">
      <c r="A10" s="47"/>
      <c r="B10" s="13">
        <v>4</v>
      </c>
      <c r="C10" s="60" t="s">
        <v>159</v>
      </c>
      <c r="D10" s="48" t="s">
        <v>65</v>
      </c>
      <c r="E10" s="9" t="s">
        <v>35</v>
      </c>
      <c r="F10" s="9">
        <v>100</v>
      </c>
      <c r="G10" s="9" t="s">
        <v>48</v>
      </c>
      <c r="H10" s="47">
        <v>250</v>
      </c>
      <c r="I10" s="47">
        <v>290</v>
      </c>
      <c r="J10" s="47">
        <v>250</v>
      </c>
      <c r="K10" s="8">
        <v>250</v>
      </c>
      <c r="L10" s="47">
        <v>50</v>
      </c>
      <c r="M10" s="36">
        <v>180</v>
      </c>
      <c r="N10" s="8">
        <v>380</v>
      </c>
      <c r="O10" s="37">
        <f t="shared" si="6"/>
        <v>68400</v>
      </c>
      <c r="P10" s="2">
        <v>50</v>
      </c>
      <c r="Q10" s="8">
        <f t="shared" si="7"/>
        <v>19000</v>
      </c>
      <c r="R10" s="2">
        <v>50</v>
      </c>
      <c r="S10" s="8">
        <f t="shared" si="8"/>
        <v>19000</v>
      </c>
      <c r="T10" s="2">
        <v>50</v>
      </c>
      <c r="U10" s="8">
        <f t="shared" si="9"/>
        <v>19000</v>
      </c>
      <c r="V10" s="2">
        <v>30</v>
      </c>
      <c r="W10" s="8">
        <f t="shared" si="10"/>
        <v>11400</v>
      </c>
    </row>
    <row r="11" spans="1:23">
      <c r="A11" s="47"/>
      <c r="B11" s="13">
        <v>5</v>
      </c>
      <c r="C11" s="60" t="s">
        <v>160</v>
      </c>
      <c r="D11" s="48" t="s">
        <v>66</v>
      </c>
      <c r="E11" s="9" t="s">
        <v>35</v>
      </c>
      <c r="F11" s="9">
        <v>100</v>
      </c>
      <c r="G11" s="9" t="s">
        <v>48</v>
      </c>
      <c r="H11" s="47">
        <v>150</v>
      </c>
      <c r="I11" s="47">
        <v>150</v>
      </c>
      <c r="J11" s="47">
        <v>150</v>
      </c>
      <c r="K11" s="8">
        <v>150</v>
      </c>
      <c r="L11" s="47">
        <v>40</v>
      </c>
      <c r="M11" s="36">
        <v>110</v>
      </c>
      <c r="N11" s="8">
        <v>380</v>
      </c>
      <c r="O11" s="37">
        <f t="shared" si="6"/>
        <v>41800</v>
      </c>
      <c r="P11" s="2">
        <v>50</v>
      </c>
      <c r="Q11" s="8">
        <f t="shared" si="7"/>
        <v>19000</v>
      </c>
      <c r="R11" s="2">
        <v>50</v>
      </c>
      <c r="S11" s="8">
        <f t="shared" si="8"/>
        <v>19000</v>
      </c>
      <c r="T11" s="2">
        <v>10</v>
      </c>
      <c r="U11" s="8">
        <f t="shared" si="9"/>
        <v>3800</v>
      </c>
      <c r="V11" s="2">
        <v>0</v>
      </c>
      <c r="W11" s="8">
        <f t="shared" si="10"/>
        <v>0</v>
      </c>
    </row>
    <row r="12" spans="1:23">
      <c r="A12" s="47"/>
      <c r="B12" s="13">
        <v>6</v>
      </c>
      <c r="C12" s="60" t="s">
        <v>161</v>
      </c>
      <c r="D12" s="48" t="s">
        <v>67</v>
      </c>
      <c r="E12" s="9" t="s">
        <v>35</v>
      </c>
      <c r="F12" s="9">
        <v>2000</v>
      </c>
      <c r="G12" s="9" t="s">
        <v>48</v>
      </c>
      <c r="H12" s="47">
        <v>4</v>
      </c>
      <c r="I12" s="47">
        <v>4</v>
      </c>
      <c r="J12" s="47">
        <v>4</v>
      </c>
      <c r="K12" s="8">
        <v>4</v>
      </c>
      <c r="L12" s="47">
        <v>0</v>
      </c>
      <c r="M12" s="36">
        <v>4</v>
      </c>
      <c r="N12" s="8">
        <v>2000</v>
      </c>
      <c r="O12" s="37">
        <f t="shared" si="6"/>
        <v>8000</v>
      </c>
      <c r="P12" s="2">
        <v>0</v>
      </c>
      <c r="Q12" s="8">
        <f t="shared" si="7"/>
        <v>0</v>
      </c>
      <c r="R12" s="2">
        <v>0</v>
      </c>
      <c r="S12" s="8">
        <f t="shared" si="8"/>
        <v>0</v>
      </c>
      <c r="T12" s="2">
        <v>4</v>
      </c>
      <c r="U12" s="8">
        <f t="shared" si="9"/>
        <v>8000</v>
      </c>
      <c r="V12" s="2">
        <v>0</v>
      </c>
      <c r="W12" s="8">
        <f t="shared" si="10"/>
        <v>0</v>
      </c>
    </row>
    <row r="13" spans="1:23">
      <c r="A13" s="47"/>
      <c r="B13" s="13">
        <f>IF(B12&gt;0,B12+1,#REF!+1)</f>
        <v>7</v>
      </c>
      <c r="C13" s="60" t="s">
        <v>162</v>
      </c>
      <c r="D13" s="61" t="s">
        <v>68</v>
      </c>
      <c r="E13" s="9" t="s">
        <v>35</v>
      </c>
      <c r="F13" s="9">
        <v>100</v>
      </c>
      <c r="G13" s="9" t="s">
        <v>48</v>
      </c>
      <c r="H13" s="47">
        <v>20</v>
      </c>
      <c r="I13" s="47">
        <v>20</v>
      </c>
      <c r="J13" s="47">
        <v>20</v>
      </c>
      <c r="K13" s="8">
        <v>20</v>
      </c>
      <c r="L13" s="47">
        <v>10</v>
      </c>
      <c r="M13" s="36">
        <v>10</v>
      </c>
      <c r="N13" s="8">
        <v>1800</v>
      </c>
      <c r="O13" s="37">
        <f t="shared" si="6"/>
        <v>18000</v>
      </c>
      <c r="P13" s="2">
        <v>0</v>
      </c>
      <c r="Q13" s="8">
        <f t="shared" si="7"/>
        <v>0</v>
      </c>
      <c r="R13" s="2">
        <v>0</v>
      </c>
      <c r="S13" s="8">
        <f t="shared" si="8"/>
        <v>0</v>
      </c>
      <c r="T13" s="2">
        <v>10</v>
      </c>
      <c r="U13" s="8">
        <f t="shared" si="9"/>
        <v>18000</v>
      </c>
      <c r="V13" s="2">
        <v>0</v>
      </c>
      <c r="W13" s="8">
        <f t="shared" si="10"/>
        <v>0</v>
      </c>
    </row>
    <row r="14" spans="1:23">
      <c r="A14" s="47"/>
      <c r="B14" s="13">
        <v>8</v>
      </c>
      <c r="C14" s="60" t="s">
        <v>163</v>
      </c>
      <c r="D14" s="48" t="s">
        <v>11</v>
      </c>
      <c r="E14" s="9" t="s">
        <v>35</v>
      </c>
      <c r="F14" s="9">
        <v>100</v>
      </c>
      <c r="G14" s="9" t="s">
        <v>48</v>
      </c>
      <c r="H14" s="47">
        <v>100</v>
      </c>
      <c r="I14" s="47">
        <v>100</v>
      </c>
      <c r="J14" s="47">
        <v>100</v>
      </c>
      <c r="K14" s="8">
        <v>80</v>
      </c>
      <c r="L14" s="47">
        <v>20</v>
      </c>
      <c r="M14" s="36">
        <v>80</v>
      </c>
      <c r="N14" s="8">
        <v>400</v>
      </c>
      <c r="O14" s="37">
        <f t="shared" si="6"/>
        <v>32000</v>
      </c>
      <c r="P14" s="2">
        <v>0</v>
      </c>
      <c r="Q14" s="8">
        <f t="shared" si="7"/>
        <v>0</v>
      </c>
      <c r="R14" s="2">
        <v>0</v>
      </c>
      <c r="S14" s="8">
        <f t="shared" si="8"/>
        <v>0</v>
      </c>
      <c r="T14" s="2">
        <v>80</v>
      </c>
      <c r="U14" s="8">
        <f t="shared" si="9"/>
        <v>32000</v>
      </c>
      <c r="V14" s="2">
        <v>0</v>
      </c>
      <c r="W14" s="8">
        <f t="shared" si="10"/>
        <v>0</v>
      </c>
    </row>
    <row r="15" spans="1:23">
      <c r="A15" s="47"/>
      <c r="B15" s="13">
        <f>IF(B14&gt;0,B14+1,#REF!+1)</f>
        <v>9</v>
      </c>
      <c r="C15" s="60" t="s">
        <v>164</v>
      </c>
      <c r="D15" s="48" t="s">
        <v>69</v>
      </c>
      <c r="E15" s="9" t="s">
        <v>35</v>
      </c>
      <c r="F15" s="9">
        <v>20</v>
      </c>
      <c r="G15" s="9" t="s">
        <v>48</v>
      </c>
      <c r="H15" s="47">
        <v>20</v>
      </c>
      <c r="I15" s="47">
        <v>15</v>
      </c>
      <c r="J15" s="47">
        <v>17</v>
      </c>
      <c r="K15" s="8">
        <v>17</v>
      </c>
      <c r="L15" s="47">
        <v>2</v>
      </c>
      <c r="M15" s="36">
        <v>15</v>
      </c>
      <c r="N15" s="8">
        <v>1050</v>
      </c>
      <c r="O15" s="37">
        <f t="shared" si="6"/>
        <v>15750</v>
      </c>
      <c r="P15" s="2">
        <v>0</v>
      </c>
      <c r="Q15" s="8">
        <f t="shared" si="7"/>
        <v>0</v>
      </c>
      <c r="R15" s="2">
        <v>0</v>
      </c>
      <c r="S15" s="8">
        <f t="shared" si="8"/>
        <v>0</v>
      </c>
      <c r="T15" s="2">
        <v>15</v>
      </c>
      <c r="U15" s="8">
        <f t="shared" si="9"/>
        <v>15750</v>
      </c>
      <c r="V15" s="2">
        <v>0</v>
      </c>
      <c r="W15" s="8">
        <f t="shared" si="10"/>
        <v>0</v>
      </c>
    </row>
    <row r="16" spans="1:23">
      <c r="A16" s="47"/>
      <c r="B16" s="13">
        <v>10</v>
      </c>
      <c r="C16" s="60" t="s">
        <v>165</v>
      </c>
      <c r="D16" s="48" t="s">
        <v>70</v>
      </c>
      <c r="E16" s="10" t="s">
        <v>15</v>
      </c>
      <c r="F16" s="9">
        <v>10</v>
      </c>
      <c r="G16" s="10" t="s">
        <v>15</v>
      </c>
      <c r="H16" s="47">
        <v>19</v>
      </c>
      <c r="I16" s="47">
        <v>15</v>
      </c>
      <c r="J16" s="47">
        <v>19</v>
      </c>
      <c r="K16" s="8">
        <v>15</v>
      </c>
      <c r="L16" s="47">
        <v>4</v>
      </c>
      <c r="M16" s="36">
        <v>15</v>
      </c>
      <c r="N16" s="8">
        <v>850</v>
      </c>
      <c r="O16" s="37">
        <f t="shared" si="6"/>
        <v>12750</v>
      </c>
      <c r="P16" s="2">
        <v>0</v>
      </c>
      <c r="Q16" s="8">
        <f t="shared" si="7"/>
        <v>0</v>
      </c>
      <c r="R16" s="2">
        <v>0</v>
      </c>
      <c r="S16" s="8">
        <f t="shared" si="8"/>
        <v>0</v>
      </c>
      <c r="T16" s="2">
        <v>15</v>
      </c>
      <c r="U16" s="8">
        <f t="shared" si="9"/>
        <v>12750</v>
      </c>
      <c r="V16" s="2">
        <v>0</v>
      </c>
      <c r="W16" s="8">
        <f t="shared" si="10"/>
        <v>0</v>
      </c>
    </row>
    <row r="17" spans="1:23">
      <c r="A17" s="47"/>
      <c r="B17" s="13">
        <v>11</v>
      </c>
      <c r="C17" s="60" t="s">
        <v>166</v>
      </c>
      <c r="D17" s="49" t="s">
        <v>71</v>
      </c>
      <c r="E17" s="10" t="s">
        <v>50</v>
      </c>
      <c r="F17" s="9">
        <v>1</v>
      </c>
      <c r="G17" s="10" t="s">
        <v>50</v>
      </c>
      <c r="H17" s="47">
        <v>4</v>
      </c>
      <c r="I17" s="47">
        <v>4</v>
      </c>
      <c r="J17" s="47">
        <v>4</v>
      </c>
      <c r="K17" s="8">
        <v>3</v>
      </c>
      <c r="L17" s="47">
        <v>1</v>
      </c>
      <c r="M17" s="36">
        <v>3</v>
      </c>
      <c r="N17" s="8">
        <v>3500</v>
      </c>
      <c r="O17" s="37">
        <f t="shared" si="6"/>
        <v>10500</v>
      </c>
      <c r="P17" s="2">
        <v>0</v>
      </c>
      <c r="Q17" s="8">
        <f t="shared" si="7"/>
        <v>0</v>
      </c>
      <c r="R17" s="2">
        <v>0</v>
      </c>
      <c r="S17" s="8">
        <f t="shared" si="8"/>
        <v>0</v>
      </c>
      <c r="T17" s="2">
        <v>3</v>
      </c>
      <c r="U17" s="8">
        <f t="shared" si="9"/>
        <v>10500</v>
      </c>
      <c r="V17" s="2">
        <v>0</v>
      </c>
      <c r="W17" s="8">
        <f t="shared" si="10"/>
        <v>0</v>
      </c>
    </row>
    <row r="18" spans="1:23">
      <c r="A18" s="47"/>
      <c r="B18" s="13">
        <f>IF(B17&gt;0,B17+1,#REF!+1)</f>
        <v>12</v>
      </c>
      <c r="C18" s="60" t="s">
        <v>167</v>
      </c>
      <c r="D18" s="49" t="s">
        <v>38</v>
      </c>
      <c r="E18" s="11" t="s">
        <v>35</v>
      </c>
      <c r="F18" s="9">
        <v>1</v>
      </c>
      <c r="G18" s="11" t="s">
        <v>35</v>
      </c>
      <c r="H18" s="47">
        <v>2</v>
      </c>
      <c r="I18" s="47">
        <v>2</v>
      </c>
      <c r="J18" s="47">
        <v>2</v>
      </c>
      <c r="K18" s="8">
        <v>1</v>
      </c>
      <c r="L18" s="47">
        <v>1</v>
      </c>
      <c r="M18" s="36">
        <v>1</v>
      </c>
      <c r="N18" s="8">
        <v>3500</v>
      </c>
      <c r="O18" s="37">
        <f t="shared" si="6"/>
        <v>3500</v>
      </c>
      <c r="P18" s="2">
        <v>0</v>
      </c>
      <c r="Q18" s="8">
        <f t="shared" si="7"/>
        <v>0</v>
      </c>
      <c r="R18" s="2">
        <v>1</v>
      </c>
      <c r="S18" s="8">
        <f t="shared" si="8"/>
        <v>3500</v>
      </c>
      <c r="T18" s="2">
        <v>0</v>
      </c>
      <c r="U18" s="8">
        <f t="shared" si="9"/>
        <v>0</v>
      </c>
      <c r="V18" s="2">
        <v>0</v>
      </c>
      <c r="W18" s="8">
        <f t="shared" si="10"/>
        <v>0</v>
      </c>
    </row>
    <row r="19" spans="1:23">
      <c r="A19" s="47"/>
      <c r="B19" s="13">
        <f t="shared" si="0"/>
        <v>13</v>
      </c>
      <c r="C19" s="60" t="s">
        <v>168</v>
      </c>
      <c r="D19" s="49" t="s">
        <v>10</v>
      </c>
      <c r="E19" s="11" t="s">
        <v>14</v>
      </c>
      <c r="F19" s="9">
        <v>1</v>
      </c>
      <c r="G19" s="11" t="s">
        <v>14</v>
      </c>
      <c r="H19" s="47">
        <v>2</v>
      </c>
      <c r="I19" s="47">
        <v>2</v>
      </c>
      <c r="J19" s="47">
        <v>2</v>
      </c>
      <c r="K19" s="8">
        <v>2</v>
      </c>
      <c r="L19" s="47">
        <v>0</v>
      </c>
      <c r="M19" s="36">
        <v>2</v>
      </c>
      <c r="N19" s="8">
        <v>4500</v>
      </c>
      <c r="O19" s="37">
        <f t="shared" si="6"/>
        <v>9000</v>
      </c>
      <c r="P19" s="2">
        <v>0</v>
      </c>
      <c r="Q19" s="8">
        <f t="shared" si="7"/>
        <v>0</v>
      </c>
      <c r="R19" s="2">
        <v>2</v>
      </c>
      <c r="S19" s="8">
        <f t="shared" si="8"/>
        <v>9000</v>
      </c>
      <c r="T19" s="2">
        <v>0</v>
      </c>
      <c r="U19" s="8">
        <f t="shared" si="9"/>
        <v>0</v>
      </c>
      <c r="V19" s="2">
        <v>0</v>
      </c>
      <c r="W19" s="8">
        <f t="shared" si="10"/>
        <v>0</v>
      </c>
    </row>
    <row r="20" spans="1:23">
      <c r="A20" s="47"/>
      <c r="B20" s="13">
        <v>14</v>
      </c>
      <c r="C20" s="60" t="s">
        <v>169</v>
      </c>
      <c r="D20" s="49" t="s">
        <v>72</v>
      </c>
      <c r="E20" s="9" t="s">
        <v>112</v>
      </c>
      <c r="F20" s="9">
        <v>1</v>
      </c>
      <c r="G20" s="9" t="s">
        <v>112</v>
      </c>
      <c r="H20" s="47">
        <v>48</v>
      </c>
      <c r="I20" s="47">
        <v>48</v>
      </c>
      <c r="J20" s="47">
        <v>48</v>
      </c>
      <c r="K20" s="8">
        <v>48</v>
      </c>
      <c r="L20" s="47">
        <v>0</v>
      </c>
      <c r="M20" s="36">
        <v>48</v>
      </c>
      <c r="N20" s="8">
        <v>80</v>
      </c>
      <c r="O20" s="37">
        <f t="shared" si="6"/>
        <v>3840</v>
      </c>
      <c r="P20" s="2">
        <v>12</v>
      </c>
      <c r="Q20" s="8">
        <f t="shared" si="7"/>
        <v>960</v>
      </c>
      <c r="R20" s="2">
        <v>12</v>
      </c>
      <c r="S20" s="8">
        <f t="shared" si="8"/>
        <v>960</v>
      </c>
      <c r="T20" s="2">
        <v>12</v>
      </c>
      <c r="U20" s="8">
        <f t="shared" si="9"/>
        <v>960</v>
      </c>
      <c r="V20" s="2">
        <v>12</v>
      </c>
      <c r="W20" s="8">
        <f t="shared" si="10"/>
        <v>960</v>
      </c>
    </row>
    <row r="21" spans="1:23">
      <c r="A21" s="47"/>
      <c r="B21" s="13">
        <f>IF(B20&gt;0,B20+1,#REF!+1)</f>
        <v>15</v>
      </c>
      <c r="C21" s="60" t="s">
        <v>170</v>
      </c>
      <c r="D21" s="49" t="s">
        <v>278</v>
      </c>
      <c r="E21" s="9" t="s">
        <v>35</v>
      </c>
      <c r="F21" s="9">
        <v>1000</v>
      </c>
      <c r="G21" s="9" t="s">
        <v>46</v>
      </c>
      <c r="H21" s="47">
        <v>4</v>
      </c>
      <c r="I21" s="47">
        <v>4</v>
      </c>
      <c r="J21" s="47">
        <v>4</v>
      </c>
      <c r="K21" s="8">
        <v>4</v>
      </c>
      <c r="L21" s="47">
        <v>0</v>
      </c>
      <c r="M21" s="36">
        <v>4</v>
      </c>
      <c r="N21" s="8">
        <v>2000</v>
      </c>
      <c r="O21" s="37">
        <f t="shared" si="6"/>
        <v>8000</v>
      </c>
      <c r="P21" s="2">
        <v>0</v>
      </c>
      <c r="Q21" s="8">
        <f t="shared" si="7"/>
        <v>0</v>
      </c>
      <c r="R21" s="2">
        <v>2</v>
      </c>
      <c r="S21" s="8">
        <f t="shared" si="8"/>
        <v>4000</v>
      </c>
      <c r="T21" s="2">
        <v>2</v>
      </c>
      <c r="U21" s="8">
        <f t="shared" si="9"/>
        <v>4000</v>
      </c>
      <c r="V21" s="2">
        <v>0</v>
      </c>
      <c r="W21" s="8">
        <f t="shared" si="10"/>
        <v>0</v>
      </c>
    </row>
    <row r="22" spans="1:23">
      <c r="A22" s="47"/>
      <c r="B22" s="13">
        <v>15</v>
      </c>
      <c r="C22" s="60" t="s">
        <v>171</v>
      </c>
      <c r="D22" s="49" t="s">
        <v>47</v>
      </c>
      <c r="E22" s="9" t="s">
        <v>35</v>
      </c>
      <c r="F22" s="9">
        <v>50</v>
      </c>
      <c r="G22" s="9" t="s">
        <v>49</v>
      </c>
      <c r="H22" s="47">
        <v>12</v>
      </c>
      <c r="I22" s="47">
        <v>17</v>
      </c>
      <c r="J22" s="47">
        <v>17</v>
      </c>
      <c r="K22" s="8">
        <v>15</v>
      </c>
      <c r="L22" s="47">
        <v>2</v>
      </c>
      <c r="M22" s="36">
        <v>15</v>
      </c>
      <c r="N22" s="8">
        <v>2500</v>
      </c>
      <c r="O22" s="37">
        <f t="shared" si="6"/>
        <v>37500</v>
      </c>
      <c r="P22" s="2">
        <v>0</v>
      </c>
      <c r="Q22" s="8">
        <f t="shared" si="7"/>
        <v>0</v>
      </c>
      <c r="R22" s="2">
        <v>10</v>
      </c>
      <c r="S22" s="8">
        <f t="shared" si="8"/>
        <v>25000</v>
      </c>
      <c r="T22" s="2">
        <v>5</v>
      </c>
      <c r="U22" s="8">
        <f t="shared" si="9"/>
        <v>12500</v>
      </c>
      <c r="V22" s="2">
        <v>0</v>
      </c>
      <c r="W22" s="8">
        <f t="shared" si="10"/>
        <v>0</v>
      </c>
    </row>
    <row r="23" spans="1:23">
      <c r="A23" s="47"/>
      <c r="B23" s="13">
        <f>IF(B22&gt;0,B22+1,#REF!+1)</f>
        <v>16</v>
      </c>
      <c r="C23" s="60" t="s">
        <v>172</v>
      </c>
      <c r="D23" s="49" t="s">
        <v>73</v>
      </c>
      <c r="E23" s="9" t="s">
        <v>35</v>
      </c>
      <c r="F23" s="9">
        <v>50</v>
      </c>
      <c r="G23" s="9" t="s">
        <v>49</v>
      </c>
      <c r="H23" s="47">
        <v>12</v>
      </c>
      <c r="I23" s="47">
        <v>17</v>
      </c>
      <c r="J23" s="47">
        <v>17</v>
      </c>
      <c r="K23" s="8">
        <v>15</v>
      </c>
      <c r="L23" s="47">
        <v>2</v>
      </c>
      <c r="M23" s="36">
        <v>15</v>
      </c>
      <c r="N23" s="8">
        <v>2400</v>
      </c>
      <c r="O23" s="37">
        <f t="shared" si="6"/>
        <v>36000</v>
      </c>
      <c r="P23" s="2">
        <v>0</v>
      </c>
      <c r="Q23" s="8">
        <f t="shared" si="7"/>
        <v>0</v>
      </c>
      <c r="R23" s="2">
        <v>10</v>
      </c>
      <c r="S23" s="8">
        <f t="shared" si="8"/>
        <v>24000</v>
      </c>
      <c r="T23" s="2">
        <v>5</v>
      </c>
      <c r="U23" s="8">
        <f t="shared" si="9"/>
        <v>12000</v>
      </c>
      <c r="V23" s="2">
        <v>0</v>
      </c>
      <c r="W23" s="8">
        <f t="shared" si="10"/>
        <v>0</v>
      </c>
    </row>
    <row r="24" spans="1:23">
      <c r="A24" s="47"/>
      <c r="B24" s="13">
        <v>17</v>
      </c>
      <c r="C24" s="60" t="s">
        <v>173</v>
      </c>
      <c r="D24" s="48" t="s">
        <v>74</v>
      </c>
      <c r="E24" s="9" t="s">
        <v>46</v>
      </c>
      <c r="F24" s="9">
        <v>1</v>
      </c>
      <c r="G24" s="9" t="s">
        <v>46</v>
      </c>
      <c r="H24" s="47">
        <v>0</v>
      </c>
      <c r="I24" s="47">
        <v>0</v>
      </c>
      <c r="J24" s="47">
        <v>0</v>
      </c>
      <c r="K24" s="8">
        <v>6</v>
      </c>
      <c r="L24" s="47">
        <v>0</v>
      </c>
      <c r="M24" s="36">
        <v>6</v>
      </c>
      <c r="N24" s="8">
        <v>7000</v>
      </c>
      <c r="O24" s="37">
        <f t="shared" si="6"/>
        <v>42000</v>
      </c>
      <c r="P24" s="2">
        <v>6</v>
      </c>
      <c r="Q24" s="8">
        <f t="shared" si="7"/>
        <v>42000</v>
      </c>
      <c r="R24" s="2">
        <v>0</v>
      </c>
      <c r="S24" s="8">
        <f t="shared" si="8"/>
        <v>0</v>
      </c>
      <c r="T24" s="2">
        <v>0</v>
      </c>
      <c r="U24" s="8">
        <f t="shared" si="9"/>
        <v>0</v>
      </c>
      <c r="V24" s="2">
        <v>0</v>
      </c>
      <c r="W24" s="8">
        <f t="shared" si="10"/>
        <v>0</v>
      </c>
    </row>
    <row r="25" spans="1:23">
      <c r="A25" s="47"/>
      <c r="B25" s="13">
        <v>18</v>
      </c>
      <c r="C25" s="60" t="s">
        <v>174</v>
      </c>
      <c r="D25" s="49" t="s">
        <v>75</v>
      </c>
      <c r="E25" s="9" t="s">
        <v>35</v>
      </c>
      <c r="F25" s="9">
        <v>1000</v>
      </c>
      <c r="G25" s="9" t="s">
        <v>46</v>
      </c>
      <c r="H25" s="47">
        <v>6</v>
      </c>
      <c r="I25" s="47">
        <v>6</v>
      </c>
      <c r="J25" s="47">
        <v>6</v>
      </c>
      <c r="K25" s="8">
        <v>6</v>
      </c>
      <c r="L25" s="47">
        <v>0</v>
      </c>
      <c r="M25" s="36">
        <v>6</v>
      </c>
      <c r="N25" s="8">
        <v>600</v>
      </c>
      <c r="O25" s="37">
        <f t="shared" si="6"/>
        <v>3600</v>
      </c>
      <c r="P25" s="2">
        <v>0</v>
      </c>
      <c r="Q25" s="8">
        <f t="shared" si="7"/>
        <v>0</v>
      </c>
      <c r="R25" s="2">
        <v>6</v>
      </c>
      <c r="S25" s="8">
        <f t="shared" si="8"/>
        <v>3600</v>
      </c>
      <c r="T25" s="2">
        <v>0</v>
      </c>
      <c r="U25" s="8">
        <f t="shared" si="9"/>
        <v>0</v>
      </c>
      <c r="V25" s="2">
        <v>0</v>
      </c>
      <c r="W25" s="8">
        <f t="shared" si="10"/>
        <v>0</v>
      </c>
    </row>
    <row r="26" spans="1:23">
      <c r="A26" s="47"/>
      <c r="B26" s="13">
        <f>IF(B25&gt;0,B25+1,#REF!+1)</f>
        <v>19</v>
      </c>
      <c r="C26" s="60" t="s">
        <v>175</v>
      </c>
      <c r="D26" s="49" t="s">
        <v>308</v>
      </c>
      <c r="E26" s="9" t="s">
        <v>35</v>
      </c>
      <c r="F26" s="9">
        <v>1000</v>
      </c>
      <c r="G26" s="9" t="s">
        <v>114</v>
      </c>
      <c r="H26" s="47">
        <v>6</v>
      </c>
      <c r="I26" s="47">
        <v>6</v>
      </c>
      <c r="J26" s="47">
        <v>6</v>
      </c>
      <c r="K26" s="8">
        <v>6</v>
      </c>
      <c r="L26" s="47">
        <v>0</v>
      </c>
      <c r="M26" s="36">
        <v>6</v>
      </c>
      <c r="N26" s="8">
        <v>800</v>
      </c>
      <c r="O26" s="37">
        <f t="shared" si="6"/>
        <v>4800</v>
      </c>
      <c r="P26" s="2">
        <v>0</v>
      </c>
      <c r="Q26" s="8">
        <f t="shared" si="7"/>
        <v>0</v>
      </c>
      <c r="R26" s="2">
        <v>6</v>
      </c>
      <c r="S26" s="8">
        <f t="shared" si="8"/>
        <v>4800</v>
      </c>
      <c r="T26" s="2">
        <v>0</v>
      </c>
      <c r="U26" s="8">
        <f t="shared" si="9"/>
        <v>0</v>
      </c>
      <c r="V26" s="2"/>
      <c r="W26" s="8">
        <f t="shared" si="10"/>
        <v>0</v>
      </c>
    </row>
    <row r="27" spans="1:23">
      <c r="A27" s="47"/>
      <c r="B27" s="13">
        <v>20</v>
      </c>
      <c r="C27" s="60" t="s">
        <v>176</v>
      </c>
      <c r="D27" s="64" t="s">
        <v>76</v>
      </c>
      <c r="E27" s="9" t="s">
        <v>35</v>
      </c>
      <c r="F27" s="9">
        <v>1000</v>
      </c>
      <c r="G27" s="9" t="s">
        <v>112</v>
      </c>
      <c r="H27" s="47">
        <v>5</v>
      </c>
      <c r="I27" s="47">
        <v>5</v>
      </c>
      <c r="J27" s="47">
        <v>5</v>
      </c>
      <c r="K27" s="8">
        <v>5</v>
      </c>
      <c r="L27" s="47">
        <v>0</v>
      </c>
      <c r="M27" s="36">
        <v>5</v>
      </c>
      <c r="N27" s="8">
        <v>1500</v>
      </c>
      <c r="O27" s="37">
        <f t="shared" si="6"/>
        <v>7500</v>
      </c>
      <c r="P27" s="2">
        <v>0</v>
      </c>
      <c r="Q27" s="8">
        <f t="shared" si="7"/>
        <v>0</v>
      </c>
      <c r="R27" s="2">
        <v>5</v>
      </c>
      <c r="S27" s="8">
        <f t="shared" si="8"/>
        <v>7500</v>
      </c>
      <c r="T27" s="2">
        <v>0</v>
      </c>
      <c r="U27" s="8">
        <f t="shared" si="9"/>
        <v>0</v>
      </c>
      <c r="V27" s="2">
        <v>0</v>
      </c>
      <c r="W27" s="8">
        <f t="shared" si="10"/>
        <v>0</v>
      </c>
    </row>
    <row r="28" spans="1:23">
      <c r="A28" s="47"/>
      <c r="B28" s="13">
        <v>21</v>
      </c>
      <c r="C28" s="60" t="s">
        <v>177</v>
      </c>
      <c r="D28" s="64" t="s">
        <v>77</v>
      </c>
      <c r="E28" s="9" t="s">
        <v>35</v>
      </c>
      <c r="F28" s="9">
        <v>1000</v>
      </c>
      <c r="G28" s="9" t="s">
        <v>46</v>
      </c>
      <c r="H28" s="47">
        <v>5</v>
      </c>
      <c r="I28" s="47">
        <v>5</v>
      </c>
      <c r="J28" s="47">
        <v>5</v>
      </c>
      <c r="K28" s="8">
        <v>5</v>
      </c>
      <c r="L28" s="47">
        <v>0</v>
      </c>
      <c r="M28" s="36">
        <v>5</v>
      </c>
      <c r="N28" s="8">
        <v>3500</v>
      </c>
      <c r="O28" s="37">
        <f t="shared" si="6"/>
        <v>17500</v>
      </c>
      <c r="P28" s="2">
        <v>0</v>
      </c>
      <c r="Q28" s="8">
        <f t="shared" si="7"/>
        <v>0</v>
      </c>
      <c r="R28" s="2">
        <v>5</v>
      </c>
      <c r="S28" s="8">
        <f t="shared" si="8"/>
        <v>17500</v>
      </c>
      <c r="T28" s="2">
        <v>0</v>
      </c>
      <c r="U28" s="8">
        <f t="shared" si="9"/>
        <v>0</v>
      </c>
      <c r="V28" s="2">
        <v>0</v>
      </c>
      <c r="W28" s="8">
        <f t="shared" si="10"/>
        <v>0</v>
      </c>
    </row>
    <row r="29" spans="1:23">
      <c r="A29" s="47"/>
      <c r="B29" s="13">
        <v>22</v>
      </c>
      <c r="C29" s="60" t="s">
        <v>178</v>
      </c>
      <c r="D29" s="65" t="s">
        <v>78</v>
      </c>
      <c r="E29" s="9" t="s">
        <v>35</v>
      </c>
      <c r="F29" s="9">
        <v>100</v>
      </c>
      <c r="G29" s="9" t="s">
        <v>46</v>
      </c>
      <c r="H29" s="47">
        <v>11</v>
      </c>
      <c r="I29" s="47">
        <v>12</v>
      </c>
      <c r="J29" s="47">
        <v>15</v>
      </c>
      <c r="K29" s="8">
        <v>15</v>
      </c>
      <c r="L29" s="47">
        <v>3</v>
      </c>
      <c r="M29" s="36">
        <v>12</v>
      </c>
      <c r="N29" s="8">
        <v>2800</v>
      </c>
      <c r="O29" s="37">
        <f t="shared" si="6"/>
        <v>33600</v>
      </c>
      <c r="P29" s="2">
        <v>0</v>
      </c>
      <c r="Q29" s="8">
        <f t="shared" si="7"/>
        <v>0</v>
      </c>
      <c r="R29" s="2">
        <v>5</v>
      </c>
      <c r="S29" s="8">
        <f t="shared" si="8"/>
        <v>14000</v>
      </c>
      <c r="T29" s="2">
        <v>5</v>
      </c>
      <c r="U29" s="8">
        <f t="shared" si="9"/>
        <v>14000</v>
      </c>
      <c r="V29" s="2">
        <v>2</v>
      </c>
      <c r="W29" s="8">
        <f t="shared" si="10"/>
        <v>5600</v>
      </c>
    </row>
    <row r="30" spans="1:23">
      <c r="A30" s="47"/>
      <c r="B30" s="13">
        <v>23</v>
      </c>
      <c r="C30" s="60" t="s">
        <v>180</v>
      </c>
      <c r="D30" s="48" t="s">
        <v>179</v>
      </c>
      <c r="E30" s="66" t="s">
        <v>48</v>
      </c>
      <c r="F30" s="9">
        <v>1</v>
      </c>
      <c r="G30" s="66" t="s">
        <v>48</v>
      </c>
      <c r="H30" s="47">
        <v>2</v>
      </c>
      <c r="I30" s="47">
        <v>2</v>
      </c>
      <c r="J30" s="47">
        <v>2</v>
      </c>
      <c r="K30" s="8">
        <v>2</v>
      </c>
      <c r="L30" s="47">
        <v>1</v>
      </c>
      <c r="M30" s="36">
        <v>1</v>
      </c>
      <c r="N30" s="8">
        <v>3500</v>
      </c>
      <c r="O30" s="37">
        <f t="shared" ref="O30:O45" si="11">M30*N30</f>
        <v>3500</v>
      </c>
      <c r="P30" s="2">
        <v>0</v>
      </c>
      <c r="Q30" s="8">
        <f t="shared" ref="Q30:Q45" si="12">N30*P30</f>
        <v>0</v>
      </c>
      <c r="R30" s="2">
        <v>0</v>
      </c>
      <c r="S30" s="8">
        <f t="shared" ref="S30:S45" si="13">$N30*R30</f>
        <v>0</v>
      </c>
      <c r="T30" s="2">
        <v>1</v>
      </c>
      <c r="U30" s="8">
        <f t="shared" ref="U30:U45" si="14">$N30*T30</f>
        <v>3500</v>
      </c>
      <c r="V30" s="2">
        <v>0</v>
      </c>
      <c r="W30" s="8">
        <f t="shared" ref="W30:W45" si="15">$N30*V30</f>
        <v>0</v>
      </c>
    </row>
    <row r="31" spans="1:23">
      <c r="A31" s="47"/>
      <c r="B31" s="13">
        <v>24</v>
      </c>
      <c r="C31" s="60" t="s">
        <v>181</v>
      </c>
      <c r="D31" s="48" t="s">
        <v>79</v>
      </c>
      <c r="E31" s="9" t="s">
        <v>46</v>
      </c>
      <c r="F31" s="9">
        <v>1</v>
      </c>
      <c r="G31" s="9" t="s">
        <v>46</v>
      </c>
      <c r="H31" s="47">
        <v>0</v>
      </c>
      <c r="I31" s="47">
        <v>0</v>
      </c>
      <c r="J31" s="47">
        <v>0</v>
      </c>
      <c r="K31" s="8">
        <v>1</v>
      </c>
      <c r="L31" s="47">
        <v>0</v>
      </c>
      <c r="M31" s="36">
        <v>1</v>
      </c>
      <c r="N31" s="8">
        <v>26500</v>
      </c>
      <c r="O31" s="37">
        <f t="shared" si="11"/>
        <v>26500</v>
      </c>
      <c r="P31" s="2">
        <v>0</v>
      </c>
      <c r="Q31" s="8">
        <f t="shared" si="12"/>
        <v>0</v>
      </c>
      <c r="R31" s="2">
        <v>1</v>
      </c>
      <c r="S31" s="8">
        <f t="shared" si="13"/>
        <v>26500</v>
      </c>
      <c r="T31" s="2">
        <v>0</v>
      </c>
      <c r="U31" s="8">
        <f t="shared" si="14"/>
        <v>0</v>
      </c>
      <c r="V31" s="2">
        <v>0</v>
      </c>
      <c r="W31" s="8">
        <f t="shared" si="15"/>
        <v>0</v>
      </c>
    </row>
    <row r="32" spans="1:23">
      <c r="A32" s="47"/>
      <c r="B32" s="13">
        <v>25</v>
      </c>
      <c r="C32" s="60" t="s">
        <v>182</v>
      </c>
      <c r="D32" s="48" t="s">
        <v>80</v>
      </c>
      <c r="E32" s="9" t="s">
        <v>46</v>
      </c>
      <c r="F32" s="9">
        <v>1</v>
      </c>
      <c r="G32" s="9" t="s">
        <v>46</v>
      </c>
      <c r="H32" s="47">
        <v>0</v>
      </c>
      <c r="I32" s="47">
        <v>0</v>
      </c>
      <c r="J32" s="47">
        <v>0</v>
      </c>
      <c r="K32" s="8">
        <v>1</v>
      </c>
      <c r="L32" s="47">
        <v>0</v>
      </c>
      <c r="M32" s="36">
        <v>1</v>
      </c>
      <c r="N32" s="8">
        <v>18500</v>
      </c>
      <c r="O32" s="37">
        <f t="shared" si="11"/>
        <v>18500</v>
      </c>
      <c r="P32" s="2">
        <v>0</v>
      </c>
      <c r="Q32" s="8">
        <f t="shared" si="12"/>
        <v>0</v>
      </c>
      <c r="R32" s="2">
        <v>1</v>
      </c>
      <c r="S32" s="8">
        <f t="shared" si="13"/>
        <v>18500</v>
      </c>
      <c r="T32" s="2">
        <v>0</v>
      </c>
      <c r="U32" s="8">
        <f t="shared" si="14"/>
        <v>0</v>
      </c>
      <c r="V32" s="2">
        <v>0</v>
      </c>
      <c r="W32" s="8">
        <f t="shared" si="15"/>
        <v>0</v>
      </c>
    </row>
    <row r="33" spans="1:23">
      <c r="A33" s="47"/>
      <c r="B33" s="13">
        <v>26</v>
      </c>
      <c r="C33" s="60" t="s">
        <v>183</v>
      </c>
      <c r="D33" s="49" t="s">
        <v>81</v>
      </c>
      <c r="E33" s="9" t="s">
        <v>35</v>
      </c>
      <c r="F33" s="9">
        <v>2</v>
      </c>
      <c r="G33" s="9" t="s">
        <v>46</v>
      </c>
      <c r="H33" s="47">
        <v>70</v>
      </c>
      <c r="I33" s="47">
        <v>70</v>
      </c>
      <c r="J33" s="47">
        <v>70</v>
      </c>
      <c r="K33" s="8">
        <v>70</v>
      </c>
      <c r="L33" s="47">
        <v>10</v>
      </c>
      <c r="M33" s="36">
        <v>60</v>
      </c>
      <c r="N33" s="8">
        <v>95</v>
      </c>
      <c r="O33" s="37">
        <f t="shared" si="11"/>
        <v>5700</v>
      </c>
      <c r="P33" s="2">
        <v>0</v>
      </c>
      <c r="Q33" s="8">
        <f t="shared" si="12"/>
        <v>0</v>
      </c>
      <c r="R33" s="2">
        <v>30</v>
      </c>
      <c r="S33" s="8">
        <f t="shared" si="13"/>
        <v>2850</v>
      </c>
      <c r="T33" s="2">
        <v>30</v>
      </c>
      <c r="U33" s="8">
        <f t="shared" si="14"/>
        <v>2850</v>
      </c>
      <c r="V33" s="2">
        <v>0</v>
      </c>
      <c r="W33" s="8">
        <f t="shared" si="15"/>
        <v>0</v>
      </c>
    </row>
    <row r="34" spans="1:23">
      <c r="A34" s="47"/>
      <c r="B34" s="13">
        <v>27</v>
      </c>
      <c r="C34" s="60" t="s">
        <v>184</v>
      </c>
      <c r="D34" s="49" t="s">
        <v>82</v>
      </c>
      <c r="E34" s="50" t="s">
        <v>14</v>
      </c>
      <c r="F34" s="9">
        <v>1</v>
      </c>
      <c r="G34" s="50" t="s">
        <v>14</v>
      </c>
      <c r="H34" s="47">
        <v>110</v>
      </c>
      <c r="I34" s="47">
        <v>110</v>
      </c>
      <c r="J34" s="47">
        <v>110</v>
      </c>
      <c r="K34" s="8">
        <v>110</v>
      </c>
      <c r="L34" s="47">
        <v>10</v>
      </c>
      <c r="M34" s="36">
        <v>100</v>
      </c>
      <c r="N34" s="8">
        <v>270</v>
      </c>
      <c r="O34" s="37">
        <f t="shared" si="11"/>
        <v>27000</v>
      </c>
      <c r="P34" s="2">
        <v>0</v>
      </c>
      <c r="Q34" s="8">
        <f t="shared" si="12"/>
        <v>0</v>
      </c>
      <c r="R34" s="2">
        <v>100</v>
      </c>
      <c r="S34" s="8">
        <f t="shared" si="13"/>
        <v>27000</v>
      </c>
      <c r="T34" s="2">
        <v>0</v>
      </c>
      <c r="U34" s="8">
        <f t="shared" si="14"/>
        <v>0</v>
      </c>
      <c r="V34" s="2">
        <v>0</v>
      </c>
      <c r="W34" s="8">
        <f t="shared" si="15"/>
        <v>0</v>
      </c>
    </row>
    <row r="35" spans="1:23">
      <c r="A35" s="47"/>
      <c r="B35" s="13">
        <v>28</v>
      </c>
      <c r="C35" s="60" t="s">
        <v>185</v>
      </c>
      <c r="D35" s="48" t="s">
        <v>13</v>
      </c>
      <c r="E35" s="9" t="s">
        <v>112</v>
      </c>
      <c r="F35" s="9">
        <v>1</v>
      </c>
      <c r="G35" s="9" t="s">
        <v>112</v>
      </c>
      <c r="H35" s="47">
        <v>0</v>
      </c>
      <c r="I35" s="47">
        <v>0</v>
      </c>
      <c r="J35" s="47">
        <v>0</v>
      </c>
      <c r="K35" s="8">
        <v>1</v>
      </c>
      <c r="L35" s="47">
        <v>0</v>
      </c>
      <c r="M35" s="36">
        <v>2</v>
      </c>
      <c r="N35" s="8">
        <v>600</v>
      </c>
      <c r="O35" s="37">
        <f t="shared" si="11"/>
        <v>1200</v>
      </c>
      <c r="P35" s="2">
        <v>2</v>
      </c>
      <c r="Q35" s="8">
        <f t="shared" si="12"/>
        <v>1200</v>
      </c>
      <c r="R35" s="2">
        <v>0</v>
      </c>
      <c r="S35" s="8">
        <f t="shared" si="13"/>
        <v>0</v>
      </c>
      <c r="T35" s="2">
        <v>0</v>
      </c>
      <c r="U35" s="8">
        <f t="shared" si="14"/>
        <v>0</v>
      </c>
      <c r="V35" s="2">
        <v>0</v>
      </c>
      <c r="W35" s="8">
        <f t="shared" si="15"/>
        <v>0</v>
      </c>
    </row>
    <row r="36" spans="1:23">
      <c r="A36" s="47"/>
      <c r="B36" s="13">
        <f>IF(B35&gt;0,B35+1,#REF!+1)</f>
        <v>29</v>
      </c>
      <c r="C36" s="60" t="s">
        <v>186</v>
      </c>
      <c r="D36" s="48" t="s">
        <v>83</v>
      </c>
      <c r="E36" s="9" t="s">
        <v>112</v>
      </c>
      <c r="F36" s="9">
        <v>1</v>
      </c>
      <c r="G36" s="9" t="s">
        <v>112</v>
      </c>
      <c r="H36" s="47">
        <v>0</v>
      </c>
      <c r="I36" s="47">
        <v>0</v>
      </c>
      <c r="J36" s="47">
        <v>0</v>
      </c>
      <c r="K36" s="8">
        <v>1</v>
      </c>
      <c r="L36" s="47">
        <v>0</v>
      </c>
      <c r="M36" s="36">
        <v>2</v>
      </c>
      <c r="N36" s="8">
        <v>600</v>
      </c>
      <c r="O36" s="37">
        <f t="shared" si="11"/>
        <v>1200</v>
      </c>
      <c r="P36" s="2">
        <v>2</v>
      </c>
      <c r="Q36" s="8">
        <f t="shared" si="12"/>
        <v>1200</v>
      </c>
      <c r="R36" s="2">
        <v>0</v>
      </c>
      <c r="S36" s="8">
        <f t="shared" si="13"/>
        <v>0</v>
      </c>
      <c r="T36" s="2">
        <v>0</v>
      </c>
      <c r="U36" s="8">
        <f t="shared" si="14"/>
        <v>0</v>
      </c>
      <c r="V36" s="2">
        <v>0</v>
      </c>
      <c r="W36" s="8">
        <f t="shared" si="15"/>
        <v>0</v>
      </c>
    </row>
    <row r="37" spans="1:23">
      <c r="A37" s="47"/>
      <c r="B37" s="13">
        <v>30</v>
      </c>
      <c r="C37" s="60" t="s">
        <v>187</v>
      </c>
      <c r="D37" s="62" t="s">
        <v>317</v>
      </c>
      <c r="E37" s="9" t="s">
        <v>112</v>
      </c>
      <c r="F37" s="9">
        <v>1</v>
      </c>
      <c r="G37" s="9" t="s">
        <v>112</v>
      </c>
      <c r="H37" s="47">
        <v>0</v>
      </c>
      <c r="I37" s="47">
        <v>0</v>
      </c>
      <c r="J37" s="47">
        <v>0</v>
      </c>
      <c r="K37" s="8">
        <v>1</v>
      </c>
      <c r="L37" s="47">
        <v>0</v>
      </c>
      <c r="M37" s="36">
        <v>1</v>
      </c>
      <c r="N37" s="8">
        <v>8500</v>
      </c>
      <c r="O37" s="37">
        <f t="shared" si="11"/>
        <v>8500</v>
      </c>
      <c r="P37" s="2">
        <v>1</v>
      </c>
      <c r="Q37" s="8">
        <f t="shared" si="12"/>
        <v>8500</v>
      </c>
      <c r="R37" s="2">
        <v>0</v>
      </c>
      <c r="S37" s="8">
        <f t="shared" si="13"/>
        <v>0</v>
      </c>
      <c r="T37" s="2">
        <v>0</v>
      </c>
      <c r="U37" s="8">
        <f t="shared" si="14"/>
        <v>0</v>
      </c>
      <c r="V37" s="2">
        <v>0</v>
      </c>
      <c r="W37" s="8">
        <f t="shared" si="15"/>
        <v>0</v>
      </c>
    </row>
    <row r="38" spans="1:23">
      <c r="A38" s="47"/>
      <c r="B38" s="13">
        <v>31</v>
      </c>
      <c r="C38" s="60" t="s">
        <v>189</v>
      </c>
      <c r="D38" s="62" t="s">
        <v>318</v>
      </c>
      <c r="E38" s="9" t="s">
        <v>112</v>
      </c>
      <c r="F38" s="9">
        <v>1</v>
      </c>
      <c r="G38" s="9" t="s">
        <v>112</v>
      </c>
      <c r="H38" s="47">
        <v>0</v>
      </c>
      <c r="I38" s="47">
        <v>0</v>
      </c>
      <c r="J38" s="47">
        <v>0</v>
      </c>
      <c r="K38" s="8">
        <v>1</v>
      </c>
      <c r="L38" s="47">
        <v>0</v>
      </c>
      <c r="M38" s="36">
        <v>1</v>
      </c>
      <c r="N38" s="8">
        <v>8500</v>
      </c>
      <c r="O38" s="37">
        <f t="shared" si="11"/>
        <v>8500</v>
      </c>
      <c r="P38" s="2">
        <v>1</v>
      </c>
      <c r="Q38" s="8">
        <f t="shared" si="12"/>
        <v>8500</v>
      </c>
      <c r="R38" s="2">
        <v>0</v>
      </c>
      <c r="S38" s="8">
        <f t="shared" si="13"/>
        <v>0</v>
      </c>
      <c r="T38" s="2">
        <v>0</v>
      </c>
      <c r="U38" s="8">
        <f t="shared" si="14"/>
        <v>0</v>
      </c>
      <c r="V38" s="2">
        <v>0</v>
      </c>
      <c r="W38" s="8">
        <f t="shared" si="15"/>
        <v>0</v>
      </c>
    </row>
    <row r="39" spans="1:23">
      <c r="A39" s="47"/>
      <c r="B39" s="13">
        <f>IF(B38&gt;0,B38+1,#REF!+1)</f>
        <v>32</v>
      </c>
      <c r="C39" s="60" t="s">
        <v>190</v>
      </c>
      <c r="D39" s="62" t="s">
        <v>188</v>
      </c>
      <c r="E39" s="9" t="s">
        <v>113</v>
      </c>
      <c r="F39" s="9">
        <v>1</v>
      </c>
      <c r="G39" s="9" t="s">
        <v>113</v>
      </c>
      <c r="H39" s="47">
        <v>0</v>
      </c>
      <c r="I39" s="47">
        <v>0</v>
      </c>
      <c r="J39" s="47">
        <v>0</v>
      </c>
      <c r="K39" s="8">
        <v>5</v>
      </c>
      <c r="L39" s="47">
        <v>0</v>
      </c>
      <c r="M39" s="36">
        <v>5</v>
      </c>
      <c r="N39" s="8">
        <v>600</v>
      </c>
      <c r="O39" s="37">
        <f t="shared" si="11"/>
        <v>3000</v>
      </c>
      <c r="P39" s="2">
        <v>5</v>
      </c>
      <c r="Q39" s="8">
        <f t="shared" si="12"/>
        <v>3000</v>
      </c>
      <c r="R39" s="2">
        <v>0</v>
      </c>
      <c r="S39" s="8">
        <f t="shared" si="13"/>
        <v>0</v>
      </c>
      <c r="T39" s="2">
        <v>0</v>
      </c>
      <c r="U39" s="8">
        <f t="shared" si="14"/>
        <v>0</v>
      </c>
      <c r="V39" s="2">
        <v>0</v>
      </c>
      <c r="W39" s="8">
        <f t="shared" si="15"/>
        <v>0</v>
      </c>
    </row>
    <row r="40" spans="1:23">
      <c r="A40" s="47"/>
      <c r="B40" s="13">
        <v>33</v>
      </c>
      <c r="C40" s="60" t="s">
        <v>191</v>
      </c>
      <c r="D40" s="49" t="s">
        <v>84</v>
      </c>
      <c r="E40" s="9" t="s">
        <v>46</v>
      </c>
      <c r="F40" s="9">
        <v>1</v>
      </c>
      <c r="G40" s="9" t="s">
        <v>46</v>
      </c>
      <c r="H40" s="47">
        <v>0</v>
      </c>
      <c r="I40" s="47">
        <v>5</v>
      </c>
      <c r="J40" s="47">
        <v>0</v>
      </c>
      <c r="K40" s="8">
        <v>5</v>
      </c>
      <c r="L40" s="47">
        <v>0</v>
      </c>
      <c r="M40" s="36">
        <v>5</v>
      </c>
      <c r="N40" s="8">
        <v>200</v>
      </c>
      <c r="O40" s="37">
        <f t="shared" si="11"/>
        <v>1000</v>
      </c>
      <c r="P40" s="2">
        <v>5</v>
      </c>
      <c r="Q40" s="8">
        <f t="shared" si="12"/>
        <v>1000</v>
      </c>
      <c r="R40" s="2">
        <v>0</v>
      </c>
      <c r="S40" s="8">
        <f t="shared" si="13"/>
        <v>0</v>
      </c>
      <c r="T40" s="2">
        <v>0</v>
      </c>
      <c r="U40" s="8">
        <f t="shared" si="14"/>
        <v>0</v>
      </c>
      <c r="V40" s="2">
        <v>0</v>
      </c>
      <c r="W40" s="8">
        <f t="shared" si="15"/>
        <v>0</v>
      </c>
    </row>
    <row r="41" spans="1:23">
      <c r="A41" s="47"/>
      <c r="B41" s="13">
        <f>IF(B40&gt;0,B40+1,#REF!+1)</f>
        <v>34</v>
      </c>
      <c r="C41" s="60" t="s">
        <v>192</v>
      </c>
      <c r="D41" s="49" t="s">
        <v>85</v>
      </c>
      <c r="E41" s="9" t="s">
        <v>46</v>
      </c>
      <c r="F41" s="9">
        <v>1</v>
      </c>
      <c r="G41" s="9" t="s">
        <v>46</v>
      </c>
      <c r="H41" s="47">
        <v>0</v>
      </c>
      <c r="I41" s="47">
        <v>5</v>
      </c>
      <c r="J41" s="47">
        <v>0</v>
      </c>
      <c r="K41" s="8">
        <v>5</v>
      </c>
      <c r="L41" s="47">
        <v>0</v>
      </c>
      <c r="M41" s="36">
        <v>5</v>
      </c>
      <c r="N41" s="8">
        <v>200</v>
      </c>
      <c r="O41" s="37">
        <f t="shared" si="11"/>
        <v>1000</v>
      </c>
      <c r="P41" s="2">
        <v>5</v>
      </c>
      <c r="Q41" s="8">
        <f t="shared" si="12"/>
        <v>1000</v>
      </c>
      <c r="R41" s="2">
        <v>0</v>
      </c>
      <c r="S41" s="8">
        <f t="shared" si="13"/>
        <v>0</v>
      </c>
      <c r="T41" s="2">
        <v>0</v>
      </c>
      <c r="U41" s="8">
        <f t="shared" si="14"/>
        <v>0</v>
      </c>
      <c r="V41" s="2">
        <v>0</v>
      </c>
      <c r="W41" s="8">
        <f t="shared" si="15"/>
        <v>0</v>
      </c>
    </row>
    <row r="42" spans="1:23">
      <c r="A42" s="47"/>
      <c r="B42" s="13">
        <v>35</v>
      </c>
      <c r="C42" s="60" t="s">
        <v>193</v>
      </c>
      <c r="D42" s="48" t="s">
        <v>322</v>
      </c>
      <c r="E42" s="11" t="s">
        <v>46</v>
      </c>
      <c r="F42" s="9">
        <v>1</v>
      </c>
      <c r="G42" s="11" t="s">
        <v>46</v>
      </c>
      <c r="H42" s="47">
        <v>12</v>
      </c>
      <c r="I42" s="47">
        <v>12</v>
      </c>
      <c r="J42" s="47">
        <v>12</v>
      </c>
      <c r="K42" s="8">
        <v>12</v>
      </c>
      <c r="L42" s="47">
        <v>0</v>
      </c>
      <c r="M42" s="36">
        <v>10</v>
      </c>
      <c r="N42" s="8">
        <v>3000</v>
      </c>
      <c r="O42" s="37">
        <f t="shared" si="11"/>
        <v>30000</v>
      </c>
      <c r="P42" s="2">
        <v>3</v>
      </c>
      <c r="Q42" s="8">
        <f t="shared" si="12"/>
        <v>9000</v>
      </c>
      <c r="R42" s="2">
        <v>2</v>
      </c>
      <c r="S42" s="8">
        <f t="shared" si="13"/>
        <v>6000</v>
      </c>
      <c r="T42" s="2">
        <v>3</v>
      </c>
      <c r="U42" s="8">
        <f t="shared" si="14"/>
        <v>9000</v>
      </c>
      <c r="V42" s="2">
        <v>2</v>
      </c>
      <c r="W42" s="8">
        <f t="shared" si="15"/>
        <v>6000</v>
      </c>
    </row>
    <row r="43" spans="1:23">
      <c r="A43" s="47"/>
      <c r="B43" s="13">
        <f>IF(B42&gt;0,B42+1,#REF!+1)</f>
        <v>36</v>
      </c>
      <c r="C43" s="60" t="s">
        <v>194</v>
      </c>
      <c r="D43" s="68" t="s">
        <v>86</v>
      </c>
      <c r="E43" s="11" t="s">
        <v>46</v>
      </c>
      <c r="F43" s="9">
        <v>1</v>
      </c>
      <c r="G43" s="11" t="s">
        <v>46</v>
      </c>
      <c r="H43" s="47">
        <v>6</v>
      </c>
      <c r="I43" s="47">
        <v>6</v>
      </c>
      <c r="J43" s="47">
        <v>6</v>
      </c>
      <c r="K43" s="8">
        <v>6</v>
      </c>
      <c r="L43" s="47">
        <v>1</v>
      </c>
      <c r="M43" s="36">
        <v>5</v>
      </c>
      <c r="N43" s="8">
        <v>9000</v>
      </c>
      <c r="O43" s="37">
        <f t="shared" si="11"/>
        <v>45000</v>
      </c>
      <c r="P43" s="2">
        <v>0</v>
      </c>
      <c r="Q43" s="8">
        <f t="shared" si="12"/>
        <v>0</v>
      </c>
      <c r="R43" s="2">
        <v>3</v>
      </c>
      <c r="S43" s="8">
        <f t="shared" si="13"/>
        <v>27000</v>
      </c>
      <c r="T43" s="2">
        <v>2</v>
      </c>
      <c r="U43" s="8">
        <f t="shared" si="14"/>
        <v>18000</v>
      </c>
      <c r="V43" s="2">
        <v>0</v>
      </c>
      <c r="W43" s="8">
        <f t="shared" si="15"/>
        <v>0</v>
      </c>
    </row>
    <row r="44" spans="1:23">
      <c r="A44" s="47"/>
      <c r="B44" s="13">
        <f t="shared" ref="B44" si="16">IF(B43&gt;0,B43+1,B42+1)</f>
        <v>37</v>
      </c>
      <c r="C44" s="60" t="s">
        <v>195</v>
      </c>
      <c r="D44" s="68" t="s">
        <v>315</v>
      </c>
      <c r="E44" s="1" t="s">
        <v>50</v>
      </c>
      <c r="F44" s="9">
        <v>12</v>
      </c>
      <c r="G44" s="1" t="s">
        <v>50</v>
      </c>
      <c r="H44" s="47">
        <v>12</v>
      </c>
      <c r="I44" s="47">
        <v>12</v>
      </c>
      <c r="J44" s="47">
        <v>12</v>
      </c>
      <c r="K44" s="8">
        <v>12</v>
      </c>
      <c r="L44" s="47">
        <v>0</v>
      </c>
      <c r="M44" s="36">
        <v>10</v>
      </c>
      <c r="N44" s="8">
        <v>4500</v>
      </c>
      <c r="O44" s="37">
        <f t="shared" si="11"/>
        <v>45000</v>
      </c>
      <c r="P44" s="2">
        <v>3</v>
      </c>
      <c r="Q44" s="8">
        <f t="shared" si="12"/>
        <v>13500</v>
      </c>
      <c r="R44" s="2">
        <v>2</v>
      </c>
      <c r="S44" s="8">
        <f t="shared" si="13"/>
        <v>9000</v>
      </c>
      <c r="T44" s="2">
        <v>3</v>
      </c>
      <c r="U44" s="8">
        <f t="shared" si="14"/>
        <v>13500</v>
      </c>
      <c r="V44" s="2">
        <v>2</v>
      </c>
      <c r="W44" s="8">
        <f t="shared" si="15"/>
        <v>9000</v>
      </c>
    </row>
    <row r="45" spans="1:23">
      <c r="A45" s="47"/>
      <c r="B45" s="13">
        <f t="shared" ref="B45:B48" si="17">IF(B44&gt;0,B44+1,B43+1)</f>
        <v>38</v>
      </c>
      <c r="C45" s="60" t="s">
        <v>196</v>
      </c>
      <c r="D45" s="68" t="s">
        <v>316</v>
      </c>
      <c r="E45" s="1" t="s">
        <v>50</v>
      </c>
      <c r="F45" s="9">
        <v>1</v>
      </c>
      <c r="G45" s="1" t="s">
        <v>50</v>
      </c>
      <c r="H45" s="47">
        <v>12</v>
      </c>
      <c r="I45" s="47">
        <v>12</v>
      </c>
      <c r="J45" s="47">
        <v>12</v>
      </c>
      <c r="K45" s="8">
        <v>12</v>
      </c>
      <c r="L45" s="47">
        <v>1</v>
      </c>
      <c r="M45" s="36">
        <v>10</v>
      </c>
      <c r="N45" s="8">
        <v>7500</v>
      </c>
      <c r="O45" s="37">
        <f t="shared" si="11"/>
        <v>75000</v>
      </c>
      <c r="P45" s="2">
        <v>3</v>
      </c>
      <c r="Q45" s="8">
        <f t="shared" si="12"/>
        <v>22500</v>
      </c>
      <c r="R45" s="2">
        <v>2</v>
      </c>
      <c r="S45" s="8">
        <f t="shared" si="13"/>
        <v>15000</v>
      </c>
      <c r="T45" s="2">
        <v>3</v>
      </c>
      <c r="U45" s="8">
        <f t="shared" si="14"/>
        <v>22500</v>
      </c>
      <c r="V45" s="2">
        <v>2</v>
      </c>
      <c r="W45" s="8">
        <f t="shared" si="15"/>
        <v>15000</v>
      </c>
    </row>
    <row r="46" spans="1:23">
      <c r="A46" s="47"/>
      <c r="B46" s="13">
        <f t="shared" si="17"/>
        <v>39</v>
      </c>
      <c r="C46" s="60" t="s">
        <v>197</v>
      </c>
      <c r="D46" s="68" t="s">
        <v>279</v>
      </c>
      <c r="E46" s="1" t="s">
        <v>50</v>
      </c>
      <c r="F46" s="9">
        <v>1</v>
      </c>
      <c r="G46" s="1" t="s">
        <v>50</v>
      </c>
      <c r="H46" s="47">
        <v>12</v>
      </c>
      <c r="I46" s="47">
        <v>12</v>
      </c>
      <c r="J46" s="47">
        <v>12</v>
      </c>
      <c r="K46" s="8">
        <v>12</v>
      </c>
      <c r="L46" s="47">
        <v>1</v>
      </c>
      <c r="M46" s="36">
        <v>10</v>
      </c>
      <c r="N46" s="8">
        <v>4000</v>
      </c>
      <c r="O46" s="37">
        <f t="shared" ref="O46:O53" si="18">M46*N46</f>
        <v>40000</v>
      </c>
      <c r="P46" s="2">
        <v>3</v>
      </c>
      <c r="Q46" s="8">
        <f t="shared" ref="Q46:Q53" si="19">N46*P46</f>
        <v>12000</v>
      </c>
      <c r="R46" s="2">
        <v>2</v>
      </c>
      <c r="S46" s="8">
        <f t="shared" ref="S46:S53" si="20">$N46*R46</f>
        <v>8000</v>
      </c>
      <c r="T46" s="2">
        <v>3</v>
      </c>
      <c r="U46" s="8">
        <f t="shared" ref="U46:U53" si="21">$N46*T46</f>
        <v>12000</v>
      </c>
      <c r="V46" s="2">
        <v>2</v>
      </c>
      <c r="W46" s="8">
        <f t="shared" ref="W46:W53" si="22">$N46*V46</f>
        <v>8000</v>
      </c>
    </row>
    <row r="47" spans="1:23">
      <c r="A47" s="47"/>
      <c r="B47" s="13">
        <f t="shared" si="17"/>
        <v>40</v>
      </c>
      <c r="C47" s="60" t="s">
        <v>199</v>
      </c>
      <c r="D47" s="68" t="s">
        <v>280</v>
      </c>
      <c r="E47" s="1" t="s">
        <v>50</v>
      </c>
      <c r="F47" s="9">
        <v>1</v>
      </c>
      <c r="G47" s="1" t="s">
        <v>50</v>
      </c>
      <c r="H47" s="47">
        <v>12</v>
      </c>
      <c r="I47" s="47">
        <v>12</v>
      </c>
      <c r="J47" s="47">
        <v>12</v>
      </c>
      <c r="K47" s="8">
        <v>12</v>
      </c>
      <c r="L47" s="47">
        <v>2</v>
      </c>
      <c r="M47" s="36">
        <v>10</v>
      </c>
      <c r="N47" s="8">
        <v>2500</v>
      </c>
      <c r="O47" s="37">
        <f t="shared" si="18"/>
        <v>25000</v>
      </c>
      <c r="P47" s="2">
        <v>5</v>
      </c>
      <c r="Q47" s="8">
        <f t="shared" si="19"/>
        <v>12500</v>
      </c>
      <c r="R47" s="2">
        <v>0</v>
      </c>
      <c r="S47" s="8">
        <f t="shared" si="20"/>
        <v>0</v>
      </c>
      <c r="T47" s="2">
        <v>5</v>
      </c>
      <c r="U47" s="8">
        <f t="shared" si="21"/>
        <v>12500</v>
      </c>
      <c r="V47" s="2">
        <v>0</v>
      </c>
      <c r="W47" s="8">
        <f t="shared" si="22"/>
        <v>0</v>
      </c>
    </row>
    <row r="48" spans="1:23">
      <c r="A48" s="47"/>
      <c r="B48" s="13">
        <f t="shared" si="17"/>
        <v>41</v>
      </c>
      <c r="C48" s="60" t="s">
        <v>319</v>
      </c>
      <c r="D48" s="68" t="s">
        <v>320</v>
      </c>
      <c r="E48" s="1" t="s">
        <v>50</v>
      </c>
      <c r="F48" s="9">
        <v>1</v>
      </c>
      <c r="G48" s="1" t="s">
        <v>50</v>
      </c>
      <c r="H48" s="47">
        <v>12</v>
      </c>
      <c r="I48" s="47">
        <v>12</v>
      </c>
      <c r="J48" s="47">
        <v>12</v>
      </c>
      <c r="K48" s="8">
        <v>12</v>
      </c>
      <c r="L48" s="47">
        <v>1</v>
      </c>
      <c r="M48" s="36">
        <v>11</v>
      </c>
      <c r="N48" s="8">
        <v>9000</v>
      </c>
      <c r="O48" s="37">
        <f t="shared" ref="O48" si="23">M48*N48</f>
        <v>99000</v>
      </c>
      <c r="P48" s="2">
        <v>3</v>
      </c>
      <c r="Q48" s="8">
        <f t="shared" ref="Q48" si="24">N48*P48</f>
        <v>27000</v>
      </c>
      <c r="R48" s="2">
        <v>3</v>
      </c>
      <c r="S48" s="8">
        <f t="shared" ref="S48" si="25">$N48*R48</f>
        <v>27000</v>
      </c>
      <c r="T48" s="2">
        <v>3</v>
      </c>
      <c r="U48" s="8">
        <f t="shared" ref="U48" si="26">$N48*T48</f>
        <v>27000</v>
      </c>
      <c r="V48" s="2">
        <v>2</v>
      </c>
      <c r="W48" s="8">
        <f t="shared" ref="W48" si="27">$N48*V48</f>
        <v>18000</v>
      </c>
    </row>
    <row r="49" spans="1:16384">
      <c r="A49" s="47"/>
      <c r="B49" s="13">
        <v>42</v>
      </c>
      <c r="C49" s="60" t="s">
        <v>200</v>
      </c>
      <c r="D49" s="48" t="s">
        <v>87</v>
      </c>
      <c r="E49" s="11" t="s">
        <v>49</v>
      </c>
      <c r="F49" s="9">
        <v>1</v>
      </c>
      <c r="G49" s="11" t="s">
        <v>49</v>
      </c>
      <c r="H49" s="47">
        <v>12</v>
      </c>
      <c r="I49" s="47">
        <v>12</v>
      </c>
      <c r="J49" s="47">
        <v>12</v>
      </c>
      <c r="K49" s="8">
        <v>12</v>
      </c>
      <c r="L49" s="47">
        <v>0</v>
      </c>
      <c r="M49" s="36">
        <v>12</v>
      </c>
      <c r="N49" s="8">
        <v>150</v>
      </c>
      <c r="O49" s="37">
        <f t="shared" si="18"/>
        <v>1800</v>
      </c>
      <c r="P49" s="2">
        <v>12</v>
      </c>
      <c r="Q49" s="8">
        <f t="shared" si="19"/>
        <v>1800</v>
      </c>
      <c r="R49" s="2">
        <v>0</v>
      </c>
      <c r="S49" s="8">
        <f t="shared" si="20"/>
        <v>0</v>
      </c>
      <c r="T49" s="2">
        <v>0</v>
      </c>
      <c r="U49" s="8">
        <f t="shared" si="21"/>
        <v>0</v>
      </c>
      <c r="V49" s="2">
        <v>0</v>
      </c>
      <c r="W49" s="8">
        <f t="shared" si="22"/>
        <v>0</v>
      </c>
    </row>
    <row r="50" spans="1:16384">
      <c r="A50" s="47"/>
      <c r="B50" s="13">
        <f>IF(B49&gt;0,B49+1,#REF!+1)</f>
        <v>43</v>
      </c>
      <c r="C50" s="60" t="s">
        <v>201</v>
      </c>
      <c r="D50" s="48" t="s">
        <v>88</v>
      </c>
      <c r="E50" s="11" t="s">
        <v>198</v>
      </c>
      <c r="F50" s="9">
        <v>1</v>
      </c>
      <c r="G50" s="11" t="s">
        <v>198</v>
      </c>
      <c r="H50" s="47">
        <v>12</v>
      </c>
      <c r="I50" s="47">
        <v>12</v>
      </c>
      <c r="J50" s="47">
        <v>12</v>
      </c>
      <c r="K50" s="8">
        <v>12</v>
      </c>
      <c r="L50" s="47">
        <v>0</v>
      </c>
      <c r="M50" s="36">
        <v>12</v>
      </c>
      <c r="N50" s="8">
        <v>500</v>
      </c>
      <c r="O50" s="37">
        <f t="shared" si="18"/>
        <v>6000</v>
      </c>
      <c r="P50" s="2">
        <v>12</v>
      </c>
      <c r="Q50" s="8">
        <f t="shared" si="19"/>
        <v>6000</v>
      </c>
      <c r="R50" s="2">
        <v>0</v>
      </c>
      <c r="S50" s="8">
        <f t="shared" si="20"/>
        <v>0</v>
      </c>
      <c r="T50" s="2">
        <v>0</v>
      </c>
      <c r="U50" s="8">
        <f t="shared" si="21"/>
        <v>0</v>
      </c>
      <c r="V50" s="2">
        <v>0</v>
      </c>
      <c r="W50" s="8">
        <f t="shared" si="22"/>
        <v>0</v>
      </c>
    </row>
    <row r="51" spans="1:16384">
      <c r="A51" s="47"/>
      <c r="B51" s="13">
        <v>44</v>
      </c>
      <c r="C51" s="60" t="s">
        <v>202</v>
      </c>
      <c r="D51" s="48" t="s">
        <v>89</v>
      </c>
      <c r="E51" s="11" t="s">
        <v>113</v>
      </c>
      <c r="F51" s="9">
        <v>100</v>
      </c>
      <c r="G51" s="11" t="s">
        <v>113</v>
      </c>
      <c r="H51" s="47">
        <v>180</v>
      </c>
      <c r="I51" s="47">
        <v>180</v>
      </c>
      <c r="J51" s="47">
        <v>180</v>
      </c>
      <c r="K51" s="8">
        <v>180</v>
      </c>
      <c r="L51" s="47">
        <v>30</v>
      </c>
      <c r="M51" s="36">
        <v>100</v>
      </c>
      <c r="N51" s="8">
        <v>205</v>
      </c>
      <c r="O51" s="37">
        <f t="shared" si="18"/>
        <v>20500</v>
      </c>
      <c r="P51" s="2">
        <v>0</v>
      </c>
      <c r="Q51" s="8">
        <f t="shared" si="19"/>
        <v>0</v>
      </c>
      <c r="R51" s="2">
        <v>100</v>
      </c>
      <c r="S51" s="8">
        <f t="shared" si="20"/>
        <v>20500</v>
      </c>
      <c r="T51" s="2">
        <v>0</v>
      </c>
      <c r="U51" s="8">
        <f t="shared" si="21"/>
        <v>0</v>
      </c>
      <c r="V51" s="2">
        <v>0</v>
      </c>
      <c r="W51" s="8">
        <f t="shared" si="22"/>
        <v>0</v>
      </c>
    </row>
    <row r="52" spans="1:16384">
      <c r="A52" s="47"/>
      <c r="B52" s="13">
        <v>45</v>
      </c>
      <c r="C52" s="60" t="s">
        <v>336</v>
      </c>
      <c r="D52" s="48" t="s">
        <v>337</v>
      </c>
      <c r="E52" s="11" t="s">
        <v>46</v>
      </c>
      <c r="F52" s="9">
        <v>1</v>
      </c>
      <c r="G52" s="11" t="s">
        <v>46</v>
      </c>
      <c r="H52" s="47">
        <v>0</v>
      </c>
      <c r="I52" s="47">
        <v>0</v>
      </c>
      <c r="J52" s="47">
        <v>0</v>
      </c>
      <c r="K52" s="8">
        <v>1</v>
      </c>
      <c r="L52" s="47">
        <v>0</v>
      </c>
      <c r="M52" s="36">
        <v>1</v>
      </c>
      <c r="N52" s="8">
        <v>12000</v>
      </c>
      <c r="O52" s="37">
        <f t="shared" si="18"/>
        <v>12000</v>
      </c>
      <c r="P52" s="2">
        <v>1</v>
      </c>
      <c r="Q52" s="8">
        <f t="shared" si="19"/>
        <v>12000</v>
      </c>
      <c r="R52" s="2">
        <v>0</v>
      </c>
      <c r="S52" s="8">
        <f t="shared" si="20"/>
        <v>0</v>
      </c>
      <c r="T52" s="2">
        <v>0</v>
      </c>
      <c r="U52" s="8">
        <f t="shared" si="21"/>
        <v>0</v>
      </c>
      <c r="V52" s="2">
        <v>0</v>
      </c>
      <c r="W52" s="8">
        <f t="shared" si="22"/>
        <v>0</v>
      </c>
    </row>
    <row r="53" spans="1:16384">
      <c r="A53" s="47"/>
      <c r="B53" s="47">
        <v>46</v>
      </c>
      <c r="C53" s="47" t="s">
        <v>339</v>
      </c>
      <c r="D53" s="62" t="s">
        <v>338</v>
      </c>
      <c r="E53" s="47" t="s">
        <v>46</v>
      </c>
      <c r="F53" s="47">
        <v>1</v>
      </c>
      <c r="G53" s="47" t="s">
        <v>46</v>
      </c>
      <c r="H53" s="47">
        <v>0</v>
      </c>
      <c r="I53" s="47">
        <v>0</v>
      </c>
      <c r="J53" s="47">
        <v>0</v>
      </c>
      <c r="K53" s="47">
        <v>1</v>
      </c>
      <c r="L53" s="47">
        <v>0</v>
      </c>
      <c r="M53" s="47">
        <v>1</v>
      </c>
      <c r="N53" s="47">
        <v>9500</v>
      </c>
      <c r="O53" s="47">
        <f t="shared" si="18"/>
        <v>9500</v>
      </c>
      <c r="P53" s="47">
        <v>0</v>
      </c>
      <c r="Q53" s="47">
        <f t="shared" si="19"/>
        <v>0</v>
      </c>
      <c r="R53" s="47">
        <v>0</v>
      </c>
      <c r="S53" s="47">
        <f t="shared" si="20"/>
        <v>0</v>
      </c>
      <c r="T53" s="47">
        <v>0</v>
      </c>
      <c r="U53" s="47">
        <f t="shared" si="21"/>
        <v>0</v>
      </c>
      <c r="V53" s="47">
        <v>0</v>
      </c>
      <c r="W53" s="47">
        <f t="shared" si="22"/>
        <v>0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  <c r="AOZ53" s="47"/>
      <c r="APA53" s="47"/>
      <c r="APB53" s="47"/>
      <c r="APC53" s="47"/>
      <c r="APD53" s="47"/>
      <c r="APE53" s="47"/>
      <c r="APF53" s="47"/>
      <c r="APG53" s="47"/>
      <c r="APH53" s="47"/>
      <c r="API53" s="47"/>
      <c r="APJ53" s="47"/>
      <c r="APK53" s="47"/>
      <c r="APL53" s="47"/>
      <c r="APM53" s="47"/>
      <c r="APN53" s="47"/>
      <c r="APO53" s="47"/>
      <c r="APP53" s="47"/>
      <c r="APQ53" s="47"/>
      <c r="APR53" s="47"/>
      <c r="APS53" s="47"/>
      <c r="APT53" s="47"/>
      <c r="APU53" s="47"/>
      <c r="APV53" s="47"/>
      <c r="APW53" s="47"/>
      <c r="APX53" s="47"/>
      <c r="APY53" s="47"/>
      <c r="APZ53" s="47"/>
      <c r="AQA53" s="47"/>
      <c r="AQB53" s="47"/>
      <c r="AQC53" s="47"/>
      <c r="AQD53" s="47"/>
      <c r="AQE53" s="47"/>
      <c r="AQF53" s="47"/>
      <c r="AQG53" s="47"/>
      <c r="AQH53" s="47"/>
      <c r="AQI53" s="47"/>
      <c r="AQJ53" s="47"/>
      <c r="AQK53" s="47"/>
      <c r="AQL53" s="47"/>
      <c r="AQM53" s="47"/>
      <c r="AQN53" s="47"/>
      <c r="AQO53" s="47"/>
      <c r="AQP53" s="47"/>
      <c r="AQQ53" s="47"/>
      <c r="AQR53" s="47"/>
      <c r="AQS53" s="47"/>
      <c r="AQT53" s="47"/>
      <c r="AQU53" s="47"/>
      <c r="AQV53" s="47"/>
      <c r="AQW53" s="47"/>
      <c r="AQX53" s="47"/>
      <c r="AQY53" s="47"/>
      <c r="AQZ53" s="47"/>
      <c r="ARA53" s="47"/>
      <c r="ARB53" s="47"/>
      <c r="ARC53" s="47"/>
      <c r="ARD53" s="47"/>
      <c r="ARE53" s="47"/>
      <c r="ARF53" s="47"/>
      <c r="ARG53" s="47"/>
      <c r="ARH53" s="47"/>
      <c r="ARI53" s="47"/>
      <c r="ARJ53" s="47"/>
      <c r="ARK53" s="47"/>
      <c r="ARL53" s="47"/>
      <c r="ARM53" s="47"/>
      <c r="ARN53" s="47"/>
      <c r="ARO53" s="47"/>
      <c r="ARP53" s="47"/>
      <c r="ARQ53" s="47"/>
      <c r="ARR53" s="47"/>
      <c r="ARS53" s="47"/>
      <c r="ART53" s="47"/>
      <c r="ARU53" s="47"/>
      <c r="ARV53" s="47"/>
      <c r="ARW53" s="47"/>
      <c r="ARX53" s="47"/>
      <c r="ARY53" s="47"/>
      <c r="ARZ53" s="47"/>
      <c r="ASA53" s="47"/>
      <c r="ASB53" s="47"/>
      <c r="ASC53" s="47"/>
      <c r="ASD53" s="47"/>
      <c r="ASE53" s="47"/>
      <c r="ASF53" s="47"/>
      <c r="ASG53" s="47"/>
      <c r="ASH53" s="47"/>
      <c r="ASI53" s="47"/>
      <c r="ASJ53" s="47"/>
      <c r="ASK53" s="47"/>
      <c r="ASL53" s="47"/>
      <c r="ASM53" s="47"/>
      <c r="ASN53" s="47"/>
      <c r="ASO53" s="47"/>
      <c r="ASP53" s="47"/>
      <c r="ASQ53" s="47"/>
      <c r="ASR53" s="47"/>
      <c r="ASS53" s="47"/>
      <c r="AST53" s="47"/>
      <c r="ASU53" s="47"/>
      <c r="ASV53" s="47"/>
      <c r="ASW53" s="47"/>
      <c r="ASX53" s="47"/>
      <c r="ASY53" s="47"/>
      <c r="ASZ53" s="47"/>
      <c r="ATA53" s="47"/>
      <c r="ATB53" s="47"/>
      <c r="ATC53" s="47"/>
      <c r="ATD53" s="47"/>
      <c r="ATE53" s="47"/>
      <c r="ATF53" s="47"/>
      <c r="ATG53" s="47"/>
      <c r="ATH53" s="47"/>
      <c r="ATI53" s="47"/>
      <c r="ATJ53" s="47"/>
      <c r="ATK53" s="47"/>
      <c r="ATL53" s="47"/>
      <c r="ATM53" s="47"/>
      <c r="ATN53" s="47"/>
      <c r="ATO53" s="47"/>
      <c r="ATP53" s="47"/>
      <c r="ATQ53" s="47"/>
      <c r="ATR53" s="47"/>
      <c r="ATS53" s="47"/>
      <c r="ATT53" s="47"/>
      <c r="ATU53" s="47"/>
      <c r="ATV53" s="47"/>
      <c r="ATW53" s="47"/>
      <c r="ATX53" s="47"/>
      <c r="ATY53" s="47"/>
      <c r="ATZ53" s="47"/>
      <c r="AUA53" s="47"/>
      <c r="AUB53" s="47"/>
      <c r="AUC53" s="47"/>
      <c r="AUD53" s="47"/>
      <c r="AUE53" s="47"/>
      <c r="AUF53" s="47"/>
      <c r="AUG53" s="47"/>
      <c r="AUH53" s="47"/>
      <c r="AUI53" s="47"/>
      <c r="AUJ53" s="47"/>
      <c r="AUK53" s="47"/>
      <c r="AUL53" s="47"/>
      <c r="AUM53" s="47"/>
      <c r="AUN53" s="47"/>
      <c r="AUO53" s="47"/>
      <c r="AUP53" s="47"/>
      <c r="AUQ53" s="47"/>
      <c r="AUR53" s="47"/>
      <c r="AUS53" s="47"/>
      <c r="AUT53" s="47"/>
      <c r="AUU53" s="47"/>
      <c r="AUV53" s="47"/>
      <c r="AUW53" s="47"/>
      <c r="AUX53" s="47"/>
      <c r="AUY53" s="47"/>
      <c r="AUZ53" s="47"/>
      <c r="AVA53" s="47"/>
      <c r="AVB53" s="47"/>
      <c r="AVC53" s="47"/>
      <c r="AVD53" s="47"/>
      <c r="AVE53" s="47"/>
      <c r="AVF53" s="47"/>
      <c r="AVG53" s="47"/>
      <c r="AVH53" s="47"/>
      <c r="AVI53" s="47"/>
      <c r="AVJ53" s="47"/>
      <c r="AVK53" s="47"/>
      <c r="AVL53" s="47"/>
      <c r="AVM53" s="47"/>
      <c r="AVN53" s="47"/>
      <c r="AVO53" s="47"/>
      <c r="AVP53" s="47"/>
      <c r="AVQ53" s="47"/>
      <c r="AVR53" s="47"/>
      <c r="AVS53" s="47"/>
      <c r="AVT53" s="47"/>
      <c r="AVU53" s="47"/>
      <c r="AVV53" s="47"/>
      <c r="AVW53" s="47"/>
      <c r="AVX53" s="47"/>
      <c r="AVY53" s="47"/>
      <c r="AVZ53" s="47"/>
      <c r="AWA53" s="47"/>
      <c r="AWB53" s="47"/>
      <c r="AWC53" s="47"/>
      <c r="AWD53" s="47"/>
      <c r="AWE53" s="47"/>
      <c r="AWF53" s="47"/>
      <c r="AWG53" s="47"/>
      <c r="AWH53" s="47"/>
      <c r="AWI53" s="47"/>
      <c r="AWJ53" s="47"/>
      <c r="AWK53" s="47"/>
      <c r="AWL53" s="47"/>
      <c r="AWM53" s="47"/>
      <c r="AWN53" s="47"/>
      <c r="AWO53" s="47"/>
      <c r="AWP53" s="47"/>
      <c r="AWQ53" s="47"/>
      <c r="AWR53" s="47"/>
      <c r="AWS53" s="47"/>
      <c r="AWT53" s="47"/>
      <c r="AWU53" s="47"/>
      <c r="AWV53" s="47"/>
      <c r="AWW53" s="47"/>
      <c r="AWX53" s="47"/>
      <c r="AWY53" s="47"/>
      <c r="AWZ53" s="47"/>
      <c r="AXA53" s="47"/>
      <c r="AXB53" s="47"/>
      <c r="AXC53" s="47"/>
      <c r="AXD53" s="47"/>
      <c r="AXE53" s="47"/>
      <c r="AXF53" s="47"/>
      <c r="AXG53" s="47"/>
      <c r="AXH53" s="47"/>
      <c r="AXI53" s="47"/>
      <c r="AXJ53" s="47"/>
      <c r="AXK53" s="47"/>
      <c r="AXL53" s="47"/>
      <c r="AXM53" s="47"/>
      <c r="AXN53" s="47"/>
      <c r="AXO53" s="47"/>
      <c r="AXP53" s="47"/>
      <c r="AXQ53" s="47"/>
      <c r="AXR53" s="47"/>
      <c r="AXS53" s="47"/>
      <c r="AXT53" s="47"/>
      <c r="AXU53" s="47"/>
      <c r="AXV53" s="47"/>
      <c r="AXW53" s="47"/>
      <c r="AXX53" s="47"/>
      <c r="AXY53" s="47"/>
      <c r="AXZ53" s="47"/>
      <c r="AYA53" s="47"/>
      <c r="AYB53" s="47"/>
      <c r="AYC53" s="47"/>
      <c r="AYD53" s="47"/>
      <c r="AYE53" s="47"/>
      <c r="AYF53" s="47"/>
      <c r="AYG53" s="47"/>
      <c r="AYH53" s="47"/>
      <c r="AYI53" s="47"/>
      <c r="AYJ53" s="47"/>
      <c r="AYK53" s="47"/>
      <c r="AYL53" s="47"/>
      <c r="AYM53" s="47"/>
      <c r="AYN53" s="47"/>
      <c r="AYO53" s="47"/>
      <c r="AYP53" s="47"/>
      <c r="AYQ53" s="47"/>
      <c r="AYR53" s="47"/>
      <c r="AYS53" s="47"/>
      <c r="AYT53" s="47"/>
      <c r="AYU53" s="47"/>
      <c r="AYV53" s="47"/>
      <c r="AYW53" s="47"/>
      <c r="AYX53" s="47"/>
      <c r="AYY53" s="47"/>
      <c r="AYZ53" s="47"/>
      <c r="AZA53" s="47"/>
      <c r="AZB53" s="47"/>
      <c r="AZC53" s="47"/>
      <c r="AZD53" s="47"/>
      <c r="AZE53" s="47"/>
      <c r="AZF53" s="47"/>
      <c r="AZG53" s="47"/>
      <c r="AZH53" s="47"/>
      <c r="AZI53" s="47"/>
      <c r="AZJ53" s="47"/>
      <c r="AZK53" s="47"/>
      <c r="AZL53" s="47"/>
      <c r="AZM53" s="47"/>
      <c r="AZN53" s="47"/>
      <c r="AZO53" s="47"/>
      <c r="AZP53" s="47"/>
      <c r="AZQ53" s="47"/>
      <c r="AZR53" s="47"/>
      <c r="AZS53" s="47"/>
      <c r="AZT53" s="47"/>
      <c r="AZU53" s="47"/>
      <c r="AZV53" s="47"/>
      <c r="AZW53" s="47"/>
      <c r="AZX53" s="47"/>
      <c r="AZY53" s="47"/>
      <c r="AZZ53" s="47"/>
      <c r="BAA53" s="47"/>
      <c r="BAB53" s="47"/>
      <c r="BAC53" s="47"/>
      <c r="BAD53" s="47"/>
      <c r="BAE53" s="47"/>
      <c r="BAF53" s="47"/>
      <c r="BAG53" s="47"/>
      <c r="BAH53" s="47"/>
      <c r="BAI53" s="47"/>
      <c r="BAJ53" s="47"/>
      <c r="BAK53" s="47"/>
      <c r="BAL53" s="47"/>
      <c r="BAM53" s="47"/>
      <c r="BAN53" s="47"/>
      <c r="BAO53" s="47"/>
      <c r="BAP53" s="47"/>
      <c r="BAQ53" s="47"/>
      <c r="BAR53" s="47"/>
      <c r="BAS53" s="47"/>
      <c r="BAT53" s="47"/>
      <c r="BAU53" s="47"/>
      <c r="BAV53" s="47"/>
      <c r="BAW53" s="47"/>
      <c r="BAX53" s="47"/>
      <c r="BAY53" s="47"/>
      <c r="BAZ53" s="47"/>
      <c r="BBA53" s="47"/>
      <c r="BBB53" s="47"/>
      <c r="BBC53" s="47"/>
      <c r="BBD53" s="47"/>
      <c r="BBE53" s="47"/>
      <c r="BBF53" s="47"/>
      <c r="BBG53" s="47"/>
      <c r="BBH53" s="47"/>
      <c r="BBI53" s="47"/>
      <c r="BBJ53" s="47"/>
      <c r="BBK53" s="47"/>
      <c r="BBL53" s="47"/>
      <c r="BBM53" s="47"/>
      <c r="BBN53" s="47"/>
      <c r="BBO53" s="47"/>
      <c r="BBP53" s="47"/>
      <c r="BBQ53" s="47"/>
      <c r="BBR53" s="47"/>
      <c r="BBS53" s="47"/>
      <c r="BBT53" s="47"/>
      <c r="BBU53" s="47"/>
      <c r="BBV53" s="47"/>
      <c r="BBW53" s="47"/>
      <c r="BBX53" s="47"/>
      <c r="BBY53" s="47"/>
      <c r="BBZ53" s="47"/>
      <c r="BCA53" s="47"/>
      <c r="BCB53" s="47"/>
      <c r="BCC53" s="47"/>
      <c r="BCD53" s="47"/>
      <c r="BCE53" s="47"/>
      <c r="BCF53" s="47"/>
      <c r="BCG53" s="47"/>
      <c r="BCH53" s="47"/>
      <c r="BCI53" s="47"/>
      <c r="BCJ53" s="47"/>
      <c r="BCK53" s="47"/>
      <c r="BCL53" s="47"/>
      <c r="BCM53" s="47"/>
      <c r="BCN53" s="47"/>
      <c r="BCO53" s="47"/>
      <c r="BCP53" s="47"/>
      <c r="BCQ53" s="47"/>
      <c r="BCR53" s="47"/>
      <c r="BCS53" s="47"/>
      <c r="BCT53" s="47"/>
      <c r="BCU53" s="47"/>
      <c r="BCV53" s="47"/>
      <c r="BCW53" s="47"/>
      <c r="BCX53" s="47"/>
      <c r="BCY53" s="47"/>
      <c r="BCZ53" s="47"/>
      <c r="BDA53" s="47"/>
      <c r="BDB53" s="47"/>
      <c r="BDC53" s="47"/>
      <c r="BDD53" s="47"/>
      <c r="BDE53" s="47"/>
      <c r="BDF53" s="47"/>
      <c r="BDG53" s="47"/>
      <c r="BDH53" s="47"/>
      <c r="BDI53" s="47"/>
      <c r="BDJ53" s="47"/>
      <c r="BDK53" s="47"/>
      <c r="BDL53" s="47"/>
      <c r="BDM53" s="47"/>
      <c r="BDN53" s="47"/>
      <c r="BDO53" s="47"/>
      <c r="BDP53" s="47"/>
      <c r="BDQ53" s="47"/>
      <c r="BDR53" s="47"/>
      <c r="BDS53" s="47"/>
      <c r="BDT53" s="47"/>
      <c r="BDU53" s="47"/>
      <c r="BDV53" s="47"/>
      <c r="BDW53" s="47"/>
      <c r="BDX53" s="47"/>
      <c r="BDY53" s="47"/>
      <c r="BDZ53" s="47"/>
      <c r="BEA53" s="47"/>
      <c r="BEB53" s="47"/>
      <c r="BEC53" s="47"/>
      <c r="BED53" s="47"/>
      <c r="BEE53" s="47"/>
      <c r="BEF53" s="47"/>
      <c r="BEG53" s="47"/>
      <c r="BEH53" s="47"/>
      <c r="BEI53" s="47"/>
      <c r="BEJ53" s="47"/>
      <c r="BEK53" s="47"/>
      <c r="BEL53" s="47"/>
      <c r="BEM53" s="47"/>
      <c r="BEN53" s="47"/>
      <c r="BEO53" s="47"/>
      <c r="BEP53" s="47"/>
      <c r="BEQ53" s="47"/>
      <c r="BER53" s="47"/>
      <c r="BES53" s="47"/>
      <c r="BET53" s="47"/>
      <c r="BEU53" s="47"/>
      <c r="BEV53" s="47"/>
      <c r="BEW53" s="47"/>
      <c r="BEX53" s="47"/>
      <c r="BEY53" s="47"/>
      <c r="BEZ53" s="47"/>
      <c r="BFA53" s="47"/>
      <c r="BFB53" s="47"/>
      <c r="BFC53" s="47"/>
      <c r="BFD53" s="47"/>
      <c r="BFE53" s="47"/>
      <c r="BFF53" s="47"/>
      <c r="BFG53" s="47"/>
      <c r="BFH53" s="47"/>
      <c r="BFI53" s="47"/>
      <c r="BFJ53" s="47"/>
      <c r="BFK53" s="47"/>
      <c r="BFL53" s="47"/>
      <c r="BFM53" s="47"/>
      <c r="BFN53" s="47"/>
      <c r="BFO53" s="47"/>
      <c r="BFP53" s="47"/>
      <c r="BFQ53" s="47"/>
      <c r="BFR53" s="47"/>
      <c r="BFS53" s="47"/>
      <c r="BFT53" s="47"/>
      <c r="BFU53" s="47"/>
      <c r="BFV53" s="47"/>
      <c r="BFW53" s="47"/>
      <c r="BFX53" s="47"/>
      <c r="BFY53" s="47"/>
      <c r="BFZ53" s="47"/>
      <c r="BGA53" s="47"/>
      <c r="BGB53" s="47"/>
      <c r="BGC53" s="47"/>
      <c r="BGD53" s="47"/>
      <c r="BGE53" s="47"/>
      <c r="BGF53" s="47"/>
      <c r="BGG53" s="47"/>
      <c r="BGH53" s="47"/>
      <c r="BGI53" s="47"/>
      <c r="BGJ53" s="47"/>
      <c r="BGK53" s="47"/>
      <c r="BGL53" s="47"/>
      <c r="BGM53" s="47"/>
      <c r="BGN53" s="47"/>
      <c r="BGO53" s="47"/>
      <c r="BGP53" s="47"/>
      <c r="BGQ53" s="47"/>
      <c r="BGR53" s="47"/>
      <c r="BGS53" s="47"/>
      <c r="BGT53" s="47"/>
      <c r="BGU53" s="47"/>
      <c r="BGV53" s="47"/>
      <c r="BGW53" s="47"/>
      <c r="BGX53" s="47"/>
      <c r="BGY53" s="47"/>
      <c r="BGZ53" s="47"/>
      <c r="BHA53" s="47"/>
      <c r="BHB53" s="47"/>
      <c r="BHC53" s="47"/>
      <c r="BHD53" s="47"/>
      <c r="BHE53" s="47"/>
      <c r="BHF53" s="47"/>
      <c r="BHG53" s="47"/>
      <c r="BHH53" s="47"/>
      <c r="BHI53" s="47"/>
      <c r="BHJ53" s="47"/>
      <c r="BHK53" s="47"/>
      <c r="BHL53" s="47"/>
      <c r="BHM53" s="47"/>
      <c r="BHN53" s="47"/>
      <c r="BHO53" s="47"/>
      <c r="BHP53" s="47"/>
      <c r="BHQ53" s="47"/>
      <c r="BHR53" s="47"/>
      <c r="BHS53" s="47"/>
      <c r="BHT53" s="47"/>
      <c r="BHU53" s="47"/>
      <c r="BHV53" s="47"/>
      <c r="BHW53" s="47"/>
      <c r="BHX53" s="47"/>
      <c r="BHY53" s="47"/>
      <c r="BHZ53" s="47"/>
      <c r="BIA53" s="47"/>
      <c r="BIB53" s="47"/>
      <c r="BIC53" s="47"/>
      <c r="BID53" s="47"/>
      <c r="BIE53" s="47"/>
      <c r="BIF53" s="47"/>
      <c r="BIG53" s="47"/>
      <c r="BIH53" s="47"/>
      <c r="BII53" s="47"/>
      <c r="BIJ53" s="47"/>
      <c r="BIK53" s="47"/>
      <c r="BIL53" s="47"/>
      <c r="BIM53" s="47"/>
      <c r="BIN53" s="47"/>
      <c r="BIO53" s="47"/>
      <c r="BIP53" s="47"/>
      <c r="BIQ53" s="47"/>
      <c r="BIR53" s="47"/>
      <c r="BIS53" s="47"/>
      <c r="BIT53" s="47"/>
      <c r="BIU53" s="47"/>
      <c r="BIV53" s="47"/>
      <c r="BIW53" s="47"/>
      <c r="BIX53" s="47"/>
      <c r="BIY53" s="47"/>
      <c r="BIZ53" s="47"/>
      <c r="BJA53" s="47"/>
      <c r="BJB53" s="47"/>
      <c r="BJC53" s="47"/>
      <c r="BJD53" s="47"/>
      <c r="BJE53" s="47"/>
      <c r="BJF53" s="47"/>
      <c r="BJG53" s="47"/>
      <c r="BJH53" s="47"/>
      <c r="BJI53" s="47"/>
      <c r="BJJ53" s="47"/>
      <c r="BJK53" s="47"/>
      <c r="BJL53" s="47"/>
      <c r="BJM53" s="47"/>
      <c r="BJN53" s="47"/>
      <c r="BJO53" s="47"/>
      <c r="BJP53" s="47"/>
      <c r="BJQ53" s="47"/>
      <c r="BJR53" s="47"/>
      <c r="BJS53" s="47"/>
      <c r="BJT53" s="47"/>
      <c r="BJU53" s="47"/>
      <c r="BJV53" s="47"/>
      <c r="BJW53" s="47"/>
      <c r="BJX53" s="47"/>
      <c r="BJY53" s="47"/>
      <c r="BJZ53" s="47"/>
      <c r="BKA53" s="47"/>
      <c r="BKB53" s="47"/>
      <c r="BKC53" s="47"/>
      <c r="BKD53" s="47"/>
      <c r="BKE53" s="47"/>
      <c r="BKF53" s="47"/>
      <c r="BKG53" s="47"/>
      <c r="BKH53" s="47"/>
      <c r="BKI53" s="47"/>
      <c r="BKJ53" s="47"/>
      <c r="BKK53" s="47"/>
      <c r="BKL53" s="47"/>
      <c r="BKM53" s="47"/>
      <c r="BKN53" s="47"/>
      <c r="BKO53" s="47"/>
      <c r="BKP53" s="47"/>
      <c r="BKQ53" s="47"/>
      <c r="BKR53" s="47"/>
      <c r="BKS53" s="47"/>
      <c r="BKT53" s="47"/>
      <c r="BKU53" s="47"/>
      <c r="BKV53" s="47"/>
      <c r="BKW53" s="47"/>
      <c r="BKX53" s="47"/>
      <c r="BKY53" s="47"/>
      <c r="BKZ53" s="47"/>
      <c r="BLA53" s="47"/>
      <c r="BLB53" s="47"/>
      <c r="BLC53" s="47"/>
      <c r="BLD53" s="47"/>
      <c r="BLE53" s="47"/>
      <c r="BLF53" s="47"/>
      <c r="BLG53" s="47"/>
      <c r="BLH53" s="47"/>
      <c r="BLI53" s="47"/>
      <c r="BLJ53" s="47"/>
      <c r="BLK53" s="47"/>
      <c r="BLL53" s="47"/>
      <c r="BLM53" s="47"/>
      <c r="BLN53" s="47"/>
      <c r="BLO53" s="47"/>
      <c r="BLP53" s="47"/>
      <c r="BLQ53" s="47"/>
      <c r="BLR53" s="47"/>
      <c r="BLS53" s="47"/>
      <c r="BLT53" s="47"/>
      <c r="BLU53" s="47"/>
      <c r="BLV53" s="47"/>
      <c r="BLW53" s="47"/>
      <c r="BLX53" s="47"/>
      <c r="BLY53" s="47"/>
      <c r="BLZ53" s="47"/>
      <c r="BMA53" s="47"/>
      <c r="BMB53" s="47"/>
      <c r="BMC53" s="47"/>
      <c r="BMD53" s="47"/>
      <c r="BME53" s="47"/>
      <c r="BMF53" s="47"/>
      <c r="BMG53" s="47"/>
      <c r="BMH53" s="47"/>
      <c r="BMI53" s="47"/>
      <c r="BMJ53" s="47"/>
      <c r="BMK53" s="47"/>
      <c r="BML53" s="47"/>
      <c r="BMM53" s="47"/>
      <c r="BMN53" s="47"/>
      <c r="BMO53" s="47"/>
      <c r="BMP53" s="47"/>
      <c r="BMQ53" s="47"/>
      <c r="BMR53" s="47"/>
      <c r="BMS53" s="47"/>
      <c r="BMT53" s="47"/>
      <c r="BMU53" s="47"/>
      <c r="BMV53" s="47"/>
      <c r="BMW53" s="47"/>
      <c r="BMX53" s="47"/>
      <c r="BMY53" s="47"/>
      <c r="BMZ53" s="47"/>
      <c r="BNA53" s="47"/>
      <c r="BNB53" s="47"/>
      <c r="BNC53" s="47"/>
      <c r="BND53" s="47"/>
      <c r="BNE53" s="47"/>
      <c r="BNF53" s="47"/>
      <c r="BNG53" s="47"/>
      <c r="BNH53" s="47"/>
      <c r="BNI53" s="47"/>
      <c r="BNJ53" s="47"/>
      <c r="BNK53" s="47"/>
      <c r="BNL53" s="47"/>
      <c r="BNM53" s="47"/>
      <c r="BNN53" s="47"/>
      <c r="BNO53" s="47"/>
      <c r="BNP53" s="47"/>
      <c r="BNQ53" s="47"/>
      <c r="BNR53" s="47"/>
      <c r="BNS53" s="47"/>
      <c r="BNT53" s="47"/>
      <c r="BNU53" s="47"/>
      <c r="BNV53" s="47"/>
      <c r="BNW53" s="47"/>
      <c r="BNX53" s="47"/>
      <c r="BNY53" s="47"/>
      <c r="BNZ53" s="47"/>
      <c r="BOA53" s="47"/>
      <c r="BOB53" s="47"/>
      <c r="BOC53" s="47"/>
      <c r="BOD53" s="47"/>
      <c r="BOE53" s="47"/>
      <c r="BOF53" s="47"/>
      <c r="BOG53" s="47"/>
      <c r="BOH53" s="47"/>
      <c r="BOI53" s="47"/>
      <c r="BOJ53" s="47"/>
      <c r="BOK53" s="47"/>
      <c r="BOL53" s="47"/>
      <c r="BOM53" s="47"/>
      <c r="BON53" s="47"/>
      <c r="BOO53" s="47"/>
      <c r="BOP53" s="47"/>
      <c r="BOQ53" s="47"/>
      <c r="BOR53" s="47"/>
      <c r="BOS53" s="47"/>
      <c r="BOT53" s="47"/>
      <c r="BOU53" s="47"/>
      <c r="BOV53" s="47"/>
      <c r="BOW53" s="47"/>
      <c r="BOX53" s="47"/>
      <c r="BOY53" s="47"/>
      <c r="BOZ53" s="47"/>
      <c r="BPA53" s="47"/>
      <c r="BPB53" s="47"/>
      <c r="BPC53" s="47"/>
      <c r="BPD53" s="47"/>
      <c r="BPE53" s="47"/>
      <c r="BPF53" s="47"/>
      <c r="BPG53" s="47"/>
      <c r="BPH53" s="47"/>
      <c r="BPI53" s="47"/>
      <c r="BPJ53" s="47"/>
      <c r="BPK53" s="47"/>
      <c r="BPL53" s="47"/>
      <c r="BPM53" s="47"/>
      <c r="BPN53" s="47"/>
      <c r="BPO53" s="47"/>
      <c r="BPP53" s="47"/>
      <c r="BPQ53" s="47"/>
      <c r="BPR53" s="47"/>
      <c r="BPS53" s="47"/>
      <c r="BPT53" s="47"/>
      <c r="BPU53" s="47"/>
      <c r="BPV53" s="47"/>
      <c r="BPW53" s="47"/>
      <c r="BPX53" s="47"/>
      <c r="BPY53" s="47"/>
      <c r="BPZ53" s="47"/>
      <c r="BQA53" s="47"/>
      <c r="BQB53" s="47"/>
      <c r="BQC53" s="47"/>
      <c r="BQD53" s="47"/>
      <c r="BQE53" s="47"/>
      <c r="BQF53" s="47"/>
      <c r="BQG53" s="47"/>
      <c r="BQH53" s="47"/>
      <c r="BQI53" s="47"/>
      <c r="BQJ53" s="47"/>
      <c r="BQK53" s="47"/>
      <c r="BQL53" s="47"/>
      <c r="BQM53" s="47"/>
      <c r="BQN53" s="47"/>
      <c r="BQO53" s="47"/>
      <c r="BQP53" s="47"/>
      <c r="BQQ53" s="47"/>
      <c r="BQR53" s="47"/>
      <c r="BQS53" s="47"/>
      <c r="BQT53" s="47"/>
      <c r="BQU53" s="47"/>
      <c r="BQV53" s="47"/>
      <c r="BQW53" s="47"/>
      <c r="BQX53" s="47"/>
      <c r="BQY53" s="47"/>
      <c r="BQZ53" s="47"/>
      <c r="BRA53" s="47"/>
      <c r="BRB53" s="47"/>
      <c r="BRC53" s="47"/>
      <c r="BRD53" s="47"/>
      <c r="BRE53" s="47"/>
      <c r="BRF53" s="47"/>
      <c r="BRG53" s="47"/>
      <c r="BRH53" s="47"/>
      <c r="BRI53" s="47"/>
      <c r="BRJ53" s="47"/>
      <c r="BRK53" s="47"/>
      <c r="BRL53" s="47"/>
      <c r="BRM53" s="47"/>
      <c r="BRN53" s="47"/>
      <c r="BRO53" s="47"/>
      <c r="BRP53" s="47"/>
      <c r="BRQ53" s="47"/>
      <c r="BRR53" s="47"/>
      <c r="BRS53" s="47"/>
      <c r="BRT53" s="47"/>
      <c r="BRU53" s="47"/>
      <c r="BRV53" s="47"/>
      <c r="BRW53" s="47"/>
      <c r="BRX53" s="47"/>
      <c r="BRY53" s="47"/>
      <c r="BRZ53" s="47"/>
      <c r="BSA53" s="47"/>
      <c r="BSB53" s="47"/>
      <c r="BSC53" s="47"/>
      <c r="BSD53" s="47"/>
      <c r="BSE53" s="47"/>
      <c r="BSF53" s="47"/>
      <c r="BSG53" s="47"/>
      <c r="BSH53" s="47"/>
      <c r="BSI53" s="47"/>
      <c r="BSJ53" s="47"/>
      <c r="BSK53" s="47"/>
      <c r="BSL53" s="47"/>
      <c r="BSM53" s="47"/>
      <c r="BSN53" s="47"/>
      <c r="BSO53" s="47"/>
      <c r="BSP53" s="47"/>
      <c r="BSQ53" s="47"/>
      <c r="BSR53" s="47"/>
      <c r="BSS53" s="47"/>
      <c r="BST53" s="47"/>
      <c r="BSU53" s="47"/>
      <c r="BSV53" s="47"/>
      <c r="BSW53" s="47"/>
      <c r="BSX53" s="47"/>
      <c r="BSY53" s="47"/>
      <c r="BSZ53" s="47"/>
      <c r="BTA53" s="47"/>
      <c r="BTB53" s="47"/>
      <c r="BTC53" s="47"/>
      <c r="BTD53" s="47"/>
      <c r="BTE53" s="47"/>
      <c r="BTF53" s="47"/>
      <c r="BTG53" s="47"/>
      <c r="BTH53" s="47"/>
      <c r="BTI53" s="47"/>
      <c r="BTJ53" s="47"/>
      <c r="BTK53" s="47"/>
      <c r="BTL53" s="47"/>
      <c r="BTM53" s="47"/>
      <c r="BTN53" s="47"/>
      <c r="BTO53" s="47"/>
      <c r="BTP53" s="47"/>
      <c r="BTQ53" s="47"/>
      <c r="BTR53" s="47"/>
      <c r="BTS53" s="47"/>
      <c r="BTT53" s="47"/>
      <c r="BTU53" s="47"/>
      <c r="BTV53" s="47"/>
      <c r="BTW53" s="47"/>
      <c r="BTX53" s="47"/>
      <c r="BTY53" s="47"/>
      <c r="BTZ53" s="47"/>
      <c r="BUA53" s="47"/>
      <c r="BUB53" s="47"/>
      <c r="BUC53" s="47"/>
      <c r="BUD53" s="47"/>
      <c r="BUE53" s="47"/>
      <c r="BUF53" s="47"/>
      <c r="BUG53" s="47"/>
      <c r="BUH53" s="47"/>
      <c r="BUI53" s="47"/>
      <c r="BUJ53" s="47"/>
      <c r="BUK53" s="47"/>
      <c r="BUL53" s="47"/>
      <c r="BUM53" s="47"/>
      <c r="BUN53" s="47"/>
      <c r="BUO53" s="47"/>
      <c r="BUP53" s="47"/>
      <c r="BUQ53" s="47"/>
      <c r="BUR53" s="47"/>
      <c r="BUS53" s="47"/>
      <c r="BUT53" s="47"/>
      <c r="BUU53" s="47"/>
      <c r="BUV53" s="47"/>
      <c r="BUW53" s="47"/>
      <c r="BUX53" s="47"/>
      <c r="BUY53" s="47"/>
      <c r="BUZ53" s="47"/>
      <c r="BVA53" s="47"/>
      <c r="BVB53" s="47"/>
      <c r="BVC53" s="47"/>
      <c r="BVD53" s="47"/>
      <c r="BVE53" s="47"/>
      <c r="BVF53" s="47"/>
      <c r="BVG53" s="47"/>
      <c r="BVH53" s="47"/>
      <c r="BVI53" s="47"/>
      <c r="BVJ53" s="47"/>
      <c r="BVK53" s="47"/>
      <c r="BVL53" s="47"/>
      <c r="BVM53" s="47"/>
      <c r="BVN53" s="47"/>
      <c r="BVO53" s="47"/>
      <c r="BVP53" s="47"/>
      <c r="BVQ53" s="47"/>
      <c r="BVR53" s="47"/>
      <c r="BVS53" s="47"/>
      <c r="BVT53" s="47"/>
      <c r="BVU53" s="47"/>
      <c r="BVV53" s="47"/>
      <c r="BVW53" s="47"/>
      <c r="BVX53" s="47"/>
      <c r="BVY53" s="47"/>
      <c r="BVZ53" s="47"/>
      <c r="BWA53" s="47"/>
      <c r="BWB53" s="47"/>
      <c r="BWC53" s="47"/>
      <c r="BWD53" s="47"/>
      <c r="BWE53" s="47"/>
      <c r="BWF53" s="47"/>
      <c r="BWG53" s="47"/>
      <c r="BWH53" s="47"/>
      <c r="BWI53" s="47"/>
      <c r="BWJ53" s="47"/>
      <c r="BWK53" s="47"/>
      <c r="BWL53" s="47"/>
      <c r="BWM53" s="47"/>
      <c r="BWN53" s="47"/>
      <c r="BWO53" s="47"/>
      <c r="BWP53" s="47"/>
      <c r="BWQ53" s="47"/>
      <c r="BWR53" s="47"/>
      <c r="BWS53" s="47"/>
      <c r="BWT53" s="47"/>
      <c r="BWU53" s="47"/>
      <c r="BWV53" s="47"/>
      <c r="BWW53" s="47"/>
      <c r="BWX53" s="47"/>
      <c r="BWY53" s="47"/>
      <c r="BWZ53" s="47"/>
      <c r="BXA53" s="47"/>
      <c r="BXB53" s="47"/>
      <c r="BXC53" s="47"/>
      <c r="BXD53" s="47"/>
      <c r="BXE53" s="47"/>
      <c r="BXF53" s="47"/>
      <c r="BXG53" s="47"/>
      <c r="BXH53" s="47"/>
      <c r="BXI53" s="47"/>
      <c r="BXJ53" s="47"/>
      <c r="BXK53" s="47"/>
      <c r="BXL53" s="47"/>
      <c r="BXM53" s="47"/>
      <c r="BXN53" s="47"/>
      <c r="BXO53" s="47"/>
      <c r="BXP53" s="47"/>
      <c r="BXQ53" s="47"/>
      <c r="BXR53" s="47"/>
      <c r="BXS53" s="47"/>
      <c r="BXT53" s="47"/>
      <c r="BXU53" s="47"/>
      <c r="BXV53" s="47"/>
      <c r="BXW53" s="47"/>
      <c r="BXX53" s="47"/>
      <c r="BXY53" s="47"/>
      <c r="BXZ53" s="47"/>
      <c r="BYA53" s="47"/>
      <c r="BYB53" s="47"/>
      <c r="BYC53" s="47"/>
      <c r="BYD53" s="47"/>
      <c r="BYE53" s="47"/>
      <c r="BYF53" s="47"/>
      <c r="BYG53" s="47"/>
      <c r="BYH53" s="47"/>
      <c r="BYI53" s="47"/>
      <c r="BYJ53" s="47"/>
      <c r="BYK53" s="47"/>
      <c r="BYL53" s="47"/>
      <c r="BYM53" s="47"/>
      <c r="BYN53" s="47"/>
      <c r="BYO53" s="47"/>
      <c r="BYP53" s="47"/>
      <c r="BYQ53" s="47"/>
      <c r="BYR53" s="47"/>
      <c r="BYS53" s="47"/>
      <c r="BYT53" s="47"/>
      <c r="BYU53" s="47"/>
      <c r="BYV53" s="47"/>
      <c r="BYW53" s="47"/>
      <c r="BYX53" s="47"/>
      <c r="BYY53" s="47"/>
      <c r="BYZ53" s="47"/>
      <c r="BZA53" s="47"/>
      <c r="BZB53" s="47"/>
      <c r="BZC53" s="47"/>
      <c r="BZD53" s="47"/>
      <c r="BZE53" s="47"/>
      <c r="BZF53" s="47"/>
      <c r="BZG53" s="47"/>
      <c r="BZH53" s="47"/>
      <c r="BZI53" s="47"/>
      <c r="BZJ53" s="47"/>
      <c r="BZK53" s="47"/>
      <c r="BZL53" s="47"/>
      <c r="BZM53" s="47"/>
      <c r="BZN53" s="47"/>
      <c r="BZO53" s="47"/>
      <c r="BZP53" s="47"/>
      <c r="BZQ53" s="47"/>
      <c r="BZR53" s="47"/>
      <c r="BZS53" s="47"/>
      <c r="BZT53" s="47"/>
      <c r="BZU53" s="47"/>
      <c r="BZV53" s="47"/>
      <c r="BZW53" s="47"/>
      <c r="BZX53" s="47"/>
      <c r="BZY53" s="47"/>
      <c r="BZZ53" s="47"/>
      <c r="CAA53" s="47"/>
      <c r="CAB53" s="47"/>
      <c r="CAC53" s="47"/>
      <c r="CAD53" s="47"/>
      <c r="CAE53" s="47"/>
      <c r="CAF53" s="47"/>
      <c r="CAG53" s="47"/>
      <c r="CAH53" s="47"/>
      <c r="CAI53" s="47"/>
      <c r="CAJ53" s="47"/>
      <c r="CAK53" s="47"/>
      <c r="CAL53" s="47"/>
      <c r="CAM53" s="47"/>
      <c r="CAN53" s="47"/>
      <c r="CAO53" s="47"/>
      <c r="CAP53" s="47"/>
      <c r="CAQ53" s="47"/>
      <c r="CAR53" s="47"/>
      <c r="CAS53" s="47"/>
      <c r="CAT53" s="47"/>
      <c r="CAU53" s="47"/>
      <c r="CAV53" s="47"/>
      <c r="CAW53" s="47"/>
      <c r="CAX53" s="47"/>
      <c r="CAY53" s="47"/>
      <c r="CAZ53" s="47"/>
      <c r="CBA53" s="47"/>
      <c r="CBB53" s="47"/>
      <c r="CBC53" s="47"/>
      <c r="CBD53" s="47"/>
      <c r="CBE53" s="47"/>
      <c r="CBF53" s="47"/>
      <c r="CBG53" s="47"/>
      <c r="CBH53" s="47"/>
      <c r="CBI53" s="47"/>
      <c r="CBJ53" s="47"/>
      <c r="CBK53" s="47"/>
      <c r="CBL53" s="47"/>
      <c r="CBM53" s="47"/>
      <c r="CBN53" s="47"/>
      <c r="CBO53" s="47"/>
      <c r="CBP53" s="47"/>
      <c r="CBQ53" s="47"/>
      <c r="CBR53" s="47"/>
      <c r="CBS53" s="47"/>
      <c r="CBT53" s="47"/>
      <c r="CBU53" s="47"/>
      <c r="CBV53" s="47"/>
      <c r="CBW53" s="47"/>
      <c r="CBX53" s="47"/>
      <c r="CBY53" s="47"/>
      <c r="CBZ53" s="47"/>
      <c r="CCA53" s="47"/>
      <c r="CCB53" s="47"/>
      <c r="CCC53" s="47"/>
      <c r="CCD53" s="47"/>
      <c r="CCE53" s="47"/>
      <c r="CCF53" s="47"/>
      <c r="CCG53" s="47"/>
      <c r="CCH53" s="47"/>
      <c r="CCI53" s="47"/>
      <c r="CCJ53" s="47"/>
      <c r="CCK53" s="47"/>
      <c r="CCL53" s="47"/>
      <c r="CCM53" s="47"/>
      <c r="CCN53" s="47"/>
      <c r="CCO53" s="47"/>
      <c r="CCP53" s="47"/>
      <c r="CCQ53" s="47"/>
      <c r="CCR53" s="47"/>
      <c r="CCS53" s="47"/>
      <c r="CCT53" s="47"/>
      <c r="CCU53" s="47"/>
      <c r="CCV53" s="47"/>
      <c r="CCW53" s="47"/>
      <c r="CCX53" s="47"/>
      <c r="CCY53" s="47"/>
      <c r="CCZ53" s="47"/>
      <c r="CDA53" s="47"/>
      <c r="CDB53" s="47"/>
      <c r="CDC53" s="47"/>
      <c r="CDD53" s="47"/>
      <c r="CDE53" s="47"/>
      <c r="CDF53" s="47"/>
      <c r="CDG53" s="47"/>
      <c r="CDH53" s="47"/>
      <c r="CDI53" s="47"/>
      <c r="CDJ53" s="47"/>
      <c r="CDK53" s="47"/>
      <c r="CDL53" s="47"/>
      <c r="CDM53" s="47"/>
      <c r="CDN53" s="47"/>
      <c r="CDO53" s="47"/>
      <c r="CDP53" s="47"/>
      <c r="CDQ53" s="47"/>
      <c r="CDR53" s="47"/>
      <c r="CDS53" s="47"/>
      <c r="CDT53" s="47"/>
      <c r="CDU53" s="47"/>
      <c r="CDV53" s="47"/>
      <c r="CDW53" s="47"/>
      <c r="CDX53" s="47"/>
      <c r="CDY53" s="47"/>
      <c r="CDZ53" s="47"/>
      <c r="CEA53" s="47"/>
      <c r="CEB53" s="47"/>
      <c r="CEC53" s="47"/>
      <c r="CED53" s="47"/>
      <c r="CEE53" s="47"/>
      <c r="CEF53" s="47"/>
      <c r="CEG53" s="47"/>
      <c r="CEH53" s="47"/>
      <c r="CEI53" s="47"/>
      <c r="CEJ53" s="47"/>
      <c r="CEK53" s="47"/>
      <c r="CEL53" s="47"/>
      <c r="CEM53" s="47"/>
      <c r="CEN53" s="47"/>
      <c r="CEO53" s="47"/>
      <c r="CEP53" s="47"/>
      <c r="CEQ53" s="47"/>
      <c r="CER53" s="47"/>
      <c r="CES53" s="47"/>
      <c r="CET53" s="47"/>
      <c r="CEU53" s="47"/>
      <c r="CEV53" s="47"/>
      <c r="CEW53" s="47"/>
      <c r="CEX53" s="47"/>
      <c r="CEY53" s="47"/>
      <c r="CEZ53" s="47"/>
      <c r="CFA53" s="47"/>
      <c r="CFB53" s="47"/>
      <c r="CFC53" s="47"/>
      <c r="CFD53" s="47"/>
      <c r="CFE53" s="47"/>
      <c r="CFF53" s="47"/>
      <c r="CFG53" s="47"/>
      <c r="CFH53" s="47"/>
      <c r="CFI53" s="47"/>
      <c r="CFJ53" s="47"/>
      <c r="CFK53" s="47"/>
      <c r="CFL53" s="47"/>
      <c r="CFM53" s="47"/>
      <c r="CFN53" s="47"/>
      <c r="CFO53" s="47"/>
      <c r="CFP53" s="47"/>
      <c r="CFQ53" s="47"/>
      <c r="CFR53" s="47"/>
      <c r="CFS53" s="47"/>
      <c r="CFT53" s="47"/>
      <c r="CFU53" s="47"/>
      <c r="CFV53" s="47"/>
      <c r="CFW53" s="47"/>
      <c r="CFX53" s="47"/>
      <c r="CFY53" s="47"/>
      <c r="CFZ53" s="47"/>
      <c r="CGA53" s="47"/>
      <c r="CGB53" s="47"/>
      <c r="CGC53" s="47"/>
      <c r="CGD53" s="47"/>
      <c r="CGE53" s="47"/>
      <c r="CGF53" s="47"/>
      <c r="CGG53" s="47"/>
      <c r="CGH53" s="47"/>
      <c r="CGI53" s="47"/>
      <c r="CGJ53" s="47"/>
      <c r="CGK53" s="47"/>
      <c r="CGL53" s="47"/>
      <c r="CGM53" s="47"/>
      <c r="CGN53" s="47"/>
      <c r="CGO53" s="47"/>
      <c r="CGP53" s="47"/>
      <c r="CGQ53" s="47"/>
      <c r="CGR53" s="47"/>
      <c r="CGS53" s="47"/>
      <c r="CGT53" s="47"/>
      <c r="CGU53" s="47"/>
      <c r="CGV53" s="47"/>
      <c r="CGW53" s="47"/>
      <c r="CGX53" s="47"/>
      <c r="CGY53" s="47"/>
      <c r="CGZ53" s="47"/>
      <c r="CHA53" s="47"/>
      <c r="CHB53" s="47"/>
      <c r="CHC53" s="47"/>
      <c r="CHD53" s="47"/>
      <c r="CHE53" s="47"/>
      <c r="CHF53" s="47"/>
      <c r="CHG53" s="47"/>
      <c r="CHH53" s="47"/>
      <c r="CHI53" s="47"/>
      <c r="CHJ53" s="47"/>
      <c r="CHK53" s="47"/>
      <c r="CHL53" s="47"/>
      <c r="CHM53" s="47"/>
      <c r="CHN53" s="47"/>
      <c r="CHO53" s="47"/>
      <c r="CHP53" s="47"/>
      <c r="CHQ53" s="47"/>
      <c r="CHR53" s="47"/>
      <c r="CHS53" s="47"/>
      <c r="CHT53" s="47"/>
      <c r="CHU53" s="47"/>
      <c r="CHV53" s="47"/>
      <c r="CHW53" s="47"/>
      <c r="CHX53" s="47"/>
      <c r="CHY53" s="47"/>
      <c r="CHZ53" s="47"/>
      <c r="CIA53" s="47"/>
      <c r="CIB53" s="47"/>
      <c r="CIC53" s="47"/>
      <c r="CID53" s="47"/>
      <c r="CIE53" s="47"/>
      <c r="CIF53" s="47"/>
      <c r="CIG53" s="47"/>
      <c r="CIH53" s="47"/>
      <c r="CII53" s="47"/>
      <c r="CIJ53" s="47"/>
      <c r="CIK53" s="47"/>
      <c r="CIL53" s="47"/>
      <c r="CIM53" s="47"/>
      <c r="CIN53" s="47"/>
      <c r="CIO53" s="47"/>
      <c r="CIP53" s="47"/>
      <c r="CIQ53" s="47"/>
      <c r="CIR53" s="47"/>
      <c r="CIS53" s="47"/>
      <c r="CIT53" s="47"/>
      <c r="CIU53" s="47"/>
      <c r="CIV53" s="47"/>
      <c r="CIW53" s="47"/>
      <c r="CIX53" s="47"/>
      <c r="CIY53" s="47"/>
      <c r="CIZ53" s="47"/>
      <c r="CJA53" s="47"/>
      <c r="CJB53" s="47"/>
      <c r="CJC53" s="47"/>
      <c r="CJD53" s="47"/>
      <c r="CJE53" s="47"/>
      <c r="CJF53" s="47"/>
      <c r="CJG53" s="47"/>
      <c r="CJH53" s="47"/>
      <c r="CJI53" s="47"/>
      <c r="CJJ53" s="47"/>
      <c r="CJK53" s="47"/>
      <c r="CJL53" s="47"/>
      <c r="CJM53" s="47"/>
      <c r="CJN53" s="47"/>
      <c r="CJO53" s="47"/>
      <c r="CJP53" s="47"/>
      <c r="CJQ53" s="47"/>
      <c r="CJR53" s="47"/>
      <c r="CJS53" s="47"/>
      <c r="CJT53" s="47"/>
      <c r="CJU53" s="47"/>
      <c r="CJV53" s="47"/>
      <c r="CJW53" s="47"/>
      <c r="CJX53" s="47"/>
      <c r="CJY53" s="47"/>
      <c r="CJZ53" s="47"/>
      <c r="CKA53" s="47"/>
      <c r="CKB53" s="47"/>
      <c r="CKC53" s="47"/>
      <c r="CKD53" s="47"/>
      <c r="CKE53" s="47"/>
      <c r="CKF53" s="47"/>
      <c r="CKG53" s="47"/>
      <c r="CKH53" s="47"/>
      <c r="CKI53" s="47"/>
      <c r="CKJ53" s="47"/>
      <c r="CKK53" s="47"/>
      <c r="CKL53" s="47"/>
      <c r="CKM53" s="47"/>
      <c r="CKN53" s="47"/>
      <c r="CKO53" s="47"/>
      <c r="CKP53" s="47"/>
      <c r="CKQ53" s="47"/>
      <c r="CKR53" s="47"/>
      <c r="CKS53" s="47"/>
      <c r="CKT53" s="47"/>
      <c r="CKU53" s="47"/>
      <c r="CKV53" s="47"/>
      <c r="CKW53" s="47"/>
      <c r="CKX53" s="47"/>
      <c r="CKY53" s="47"/>
      <c r="CKZ53" s="47"/>
      <c r="CLA53" s="47"/>
      <c r="CLB53" s="47"/>
      <c r="CLC53" s="47"/>
      <c r="CLD53" s="47"/>
      <c r="CLE53" s="47"/>
      <c r="CLF53" s="47"/>
      <c r="CLG53" s="47"/>
      <c r="CLH53" s="47"/>
      <c r="CLI53" s="47"/>
      <c r="CLJ53" s="47"/>
      <c r="CLK53" s="47"/>
      <c r="CLL53" s="47"/>
      <c r="CLM53" s="47"/>
      <c r="CLN53" s="47"/>
      <c r="CLO53" s="47"/>
      <c r="CLP53" s="47"/>
      <c r="CLQ53" s="47"/>
      <c r="CLR53" s="47"/>
      <c r="CLS53" s="47"/>
      <c r="CLT53" s="47"/>
      <c r="CLU53" s="47"/>
      <c r="CLV53" s="47"/>
      <c r="CLW53" s="47"/>
      <c r="CLX53" s="47"/>
      <c r="CLY53" s="47"/>
      <c r="CLZ53" s="47"/>
      <c r="CMA53" s="47"/>
      <c r="CMB53" s="47"/>
      <c r="CMC53" s="47"/>
      <c r="CMD53" s="47"/>
      <c r="CME53" s="47"/>
      <c r="CMF53" s="47"/>
      <c r="CMG53" s="47"/>
      <c r="CMH53" s="47"/>
      <c r="CMI53" s="47"/>
      <c r="CMJ53" s="47"/>
      <c r="CMK53" s="47"/>
      <c r="CML53" s="47"/>
      <c r="CMM53" s="47"/>
      <c r="CMN53" s="47"/>
      <c r="CMO53" s="47"/>
      <c r="CMP53" s="47"/>
      <c r="CMQ53" s="47"/>
      <c r="CMR53" s="47"/>
      <c r="CMS53" s="47"/>
      <c r="CMT53" s="47"/>
      <c r="CMU53" s="47"/>
      <c r="CMV53" s="47"/>
      <c r="CMW53" s="47"/>
      <c r="CMX53" s="47"/>
      <c r="CMY53" s="47"/>
      <c r="CMZ53" s="47"/>
      <c r="CNA53" s="47"/>
      <c r="CNB53" s="47"/>
      <c r="CNC53" s="47"/>
      <c r="CND53" s="47"/>
      <c r="CNE53" s="47"/>
      <c r="CNF53" s="47"/>
      <c r="CNG53" s="47"/>
      <c r="CNH53" s="47"/>
      <c r="CNI53" s="47"/>
      <c r="CNJ53" s="47"/>
      <c r="CNK53" s="47"/>
      <c r="CNL53" s="47"/>
      <c r="CNM53" s="47"/>
      <c r="CNN53" s="47"/>
      <c r="CNO53" s="47"/>
      <c r="CNP53" s="47"/>
      <c r="CNQ53" s="47"/>
      <c r="CNR53" s="47"/>
      <c r="CNS53" s="47"/>
      <c r="CNT53" s="47"/>
      <c r="CNU53" s="47"/>
      <c r="CNV53" s="47"/>
      <c r="CNW53" s="47"/>
      <c r="CNX53" s="47"/>
      <c r="CNY53" s="47"/>
      <c r="CNZ53" s="47"/>
      <c r="COA53" s="47"/>
      <c r="COB53" s="47"/>
      <c r="COC53" s="47"/>
      <c r="COD53" s="47"/>
      <c r="COE53" s="47"/>
      <c r="COF53" s="47"/>
      <c r="COG53" s="47"/>
      <c r="COH53" s="47"/>
      <c r="COI53" s="47"/>
      <c r="COJ53" s="47"/>
      <c r="COK53" s="47"/>
      <c r="COL53" s="47"/>
      <c r="COM53" s="47"/>
      <c r="CON53" s="47"/>
      <c r="COO53" s="47"/>
      <c r="COP53" s="47"/>
      <c r="COQ53" s="47"/>
      <c r="COR53" s="47"/>
      <c r="COS53" s="47"/>
      <c r="COT53" s="47"/>
      <c r="COU53" s="47"/>
      <c r="COV53" s="47"/>
      <c r="COW53" s="47"/>
      <c r="COX53" s="47"/>
      <c r="COY53" s="47"/>
      <c r="COZ53" s="47"/>
      <c r="CPA53" s="47"/>
      <c r="CPB53" s="47"/>
      <c r="CPC53" s="47"/>
      <c r="CPD53" s="47"/>
      <c r="CPE53" s="47"/>
      <c r="CPF53" s="47"/>
      <c r="CPG53" s="47"/>
      <c r="CPH53" s="47"/>
      <c r="CPI53" s="47"/>
      <c r="CPJ53" s="47"/>
      <c r="CPK53" s="47"/>
      <c r="CPL53" s="47"/>
      <c r="CPM53" s="47"/>
      <c r="CPN53" s="47"/>
      <c r="CPO53" s="47"/>
      <c r="CPP53" s="47"/>
      <c r="CPQ53" s="47"/>
      <c r="CPR53" s="47"/>
      <c r="CPS53" s="47"/>
      <c r="CPT53" s="47"/>
      <c r="CPU53" s="47"/>
      <c r="CPV53" s="47"/>
      <c r="CPW53" s="47"/>
      <c r="CPX53" s="47"/>
      <c r="CPY53" s="47"/>
      <c r="CPZ53" s="47"/>
      <c r="CQA53" s="47"/>
      <c r="CQB53" s="47"/>
      <c r="CQC53" s="47"/>
      <c r="CQD53" s="47"/>
      <c r="CQE53" s="47"/>
      <c r="CQF53" s="47"/>
      <c r="CQG53" s="47"/>
      <c r="CQH53" s="47"/>
      <c r="CQI53" s="47"/>
      <c r="CQJ53" s="47"/>
      <c r="CQK53" s="47"/>
      <c r="CQL53" s="47"/>
      <c r="CQM53" s="47"/>
      <c r="CQN53" s="47"/>
      <c r="CQO53" s="47"/>
      <c r="CQP53" s="47"/>
      <c r="CQQ53" s="47"/>
      <c r="CQR53" s="47"/>
      <c r="CQS53" s="47"/>
      <c r="CQT53" s="47"/>
      <c r="CQU53" s="47"/>
      <c r="CQV53" s="47"/>
      <c r="CQW53" s="47"/>
      <c r="CQX53" s="47"/>
      <c r="CQY53" s="47"/>
      <c r="CQZ53" s="47"/>
      <c r="CRA53" s="47"/>
      <c r="CRB53" s="47"/>
      <c r="CRC53" s="47"/>
      <c r="CRD53" s="47"/>
      <c r="CRE53" s="47"/>
      <c r="CRF53" s="47"/>
      <c r="CRG53" s="47"/>
      <c r="CRH53" s="47"/>
      <c r="CRI53" s="47"/>
      <c r="CRJ53" s="47"/>
      <c r="CRK53" s="47"/>
      <c r="CRL53" s="47"/>
      <c r="CRM53" s="47"/>
      <c r="CRN53" s="47"/>
      <c r="CRO53" s="47"/>
      <c r="CRP53" s="47"/>
      <c r="CRQ53" s="47"/>
      <c r="CRR53" s="47"/>
      <c r="CRS53" s="47"/>
      <c r="CRT53" s="47"/>
      <c r="CRU53" s="47"/>
      <c r="CRV53" s="47"/>
      <c r="CRW53" s="47"/>
      <c r="CRX53" s="47"/>
      <c r="CRY53" s="47"/>
      <c r="CRZ53" s="47"/>
      <c r="CSA53" s="47"/>
      <c r="CSB53" s="47"/>
      <c r="CSC53" s="47"/>
      <c r="CSD53" s="47"/>
      <c r="CSE53" s="47"/>
      <c r="CSF53" s="47"/>
      <c r="CSG53" s="47"/>
      <c r="CSH53" s="47"/>
      <c r="CSI53" s="47"/>
      <c r="CSJ53" s="47"/>
      <c r="CSK53" s="47"/>
      <c r="CSL53" s="47"/>
      <c r="CSM53" s="47"/>
      <c r="CSN53" s="47"/>
      <c r="CSO53" s="47"/>
      <c r="CSP53" s="47"/>
      <c r="CSQ53" s="47"/>
      <c r="CSR53" s="47"/>
      <c r="CSS53" s="47"/>
      <c r="CST53" s="47"/>
      <c r="CSU53" s="47"/>
      <c r="CSV53" s="47"/>
      <c r="CSW53" s="47"/>
      <c r="CSX53" s="47"/>
      <c r="CSY53" s="47"/>
      <c r="CSZ53" s="47"/>
      <c r="CTA53" s="47"/>
      <c r="CTB53" s="47"/>
      <c r="CTC53" s="47"/>
      <c r="CTD53" s="47"/>
      <c r="CTE53" s="47"/>
      <c r="CTF53" s="47"/>
      <c r="CTG53" s="47"/>
      <c r="CTH53" s="47"/>
      <c r="CTI53" s="47"/>
      <c r="CTJ53" s="47"/>
      <c r="CTK53" s="47"/>
      <c r="CTL53" s="47"/>
      <c r="CTM53" s="47"/>
      <c r="CTN53" s="47"/>
      <c r="CTO53" s="47"/>
      <c r="CTP53" s="47"/>
      <c r="CTQ53" s="47"/>
      <c r="CTR53" s="47"/>
      <c r="CTS53" s="47"/>
      <c r="CTT53" s="47"/>
      <c r="CTU53" s="47"/>
      <c r="CTV53" s="47"/>
      <c r="CTW53" s="47"/>
      <c r="CTX53" s="47"/>
      <c r="CTY53" s="47"/>
      <c r="CTZ53" s="47"/>
      <c r="CUA53" s="47"/>
      <c r="CUB53" s="47"/>
      <c r="CUC53" s="47"/>
      <c r="CUD53" s="47"/>
      <c r="CUE53" s="47"/>
      <c r="CUF53" s="47"/>
      <c r="CUG53" s="47"/>
      <c r="CUH53" s="47"/>
      <c r="CUI53" s="47"/>
      <c r="CUJ53" s="47"/>
      <c r="CUK53" s="47"/>
      <c r="CUL53" s="47"/>
      <c r="CUM53" s="47"/>
      <c r="CUN53" s="47"/>
      <c r="CUO53" s="47"/>
      <c r="CUP53" s="47"/>
      <c r="CUQ53" s="47"/>
      <c r="CUR53" s="47"/>
      <c r="CUS53" s="47"/>
      <c r="CUT53" s="47"/>
      <c r="CUU53" s="47"/>
      <c r="CUV53" s="47"/>
      <c r="CUW53" s="47"/>
      <c r="CUX53" s="47"/>
      <c r="CUY53" s="47"/>
      <c r="CUZ53" s="47"/>
      <c r="CVA53" s="47"/>
      <c r="CVB53" s="47"/>
      <c r="CVC53" s="47"/>
      <c r="CVD53" s="47"/>
      <c r="CVE53" s="47"/>
      <c r="CVF53" s="47"/>
      <c r="CVG53" s="47"/>
      <c r="CVH53" s="47"/>
      <c r="CVI53" s="47"/>
      <c r="CVJ53" s="47"/>
      <c r="CVK53" s="47"/>
      <c r="CVL53" s="47"/>
      <c r="CVM53" s="47"/>
      <c r="CVN53" s="47"/>
      <c r="CVO53" s="47"/>
      <c r="CVP53" s="47"/>
      <c r="CVQ53" s="47"/>
      <c r="CVR53" s="47"/>
      <c r="CVS53" s="47"/>
      <c r="CVT53" s="47"/>
      <c r="CVU53" s="47"/>
      <c r="CVV53" s="47"/>
      <c r="CVW53" s="47"/>
      <c r="CVX53" s="47"/>
      <c r="CVY53" s="47"/>
      <c r="CVZ53" s="47"/>
      <c r="CWA53" s="47"/>
      <c r="CWB53" s="47"/>
      <c r="CWC53" s="47"/>
      <c r="CWD53" s="47"/>
      <c r="CWE53" s="47"/>
      <c r="CWF53" s="47"/>
      <c r="CWG53" s="47"/>
      <c r="CWH53" s="47"/>
      <c r="CWI53" s="47"/>
      <c r="CWJ53" s="47"/>
      <c r="CWK53" s="47"/>
      <c r="CWL53" s="47"/>
      <c r="CWM53" s="47"/>
      <c r="CWN53" s="47"/>
      <c r="CWO53" s="47"/>
      <c r="CWP53" s="47"/>
      <c r="CWQ53" s="47"/>
      <c r="CWR53" s="47"/>
      <c r="CWS53" s="47"/>
      <c r="CWT53" s="47"/>
      <c r="CWU53" s="47"/>
      <c r="CWV53" s="47"/>
      <c r="CWW53" s="47"/>
      <c r="CWX53" s="47"/>
      <c r="CWY53" s="47"/>
      <c r="CWZ53" s="47"/>
      <c r="CXA53" s="47"/>
      <c r="CXB53" s="47"/>
      <c r="CXC53" s="47"/>
      <c r="CXD53" s="47"/>
      <c r="CXE53" s="47"/>
      <c r="CXF53" s="47"/>
      <c r="CXG53" s="47"/>
      <c r="CXH53" s="47"/>
      <c r="CXI53" s="47"/>
      <c r="CXJ53" s="47"/>
      <c r="CXK53" s="47"/>
      <c r="CXL53" s="47"/>
      <c r="CXM53" s="47"/>
      <c r="CXN53" s="47"/>
      <c r="CXO53" s="47"/>
      <c r="CXP53" s="47"/>
      <c r="CXQ53" s="47"/>
      <c r="CXR53" s="47"/>
      <c r="CXS53" s="47"/>
      <c r="CXT53" s="47"/>
      <c r="CXU53" s="47"/>
      <c r="CXV53" s="47"/>
      <c r="CXW53" s="47"/>
      <c r="CXX53" s="47"/>
      <c r="CXY53" s="47"/>
      <c r="CXZ53" s="47"/>
      <c r="CYA53" s="47"/>
      <c r="CYB53" s="47"/>
      <c r="CYC53" s="47"/>
      <c r="CYD53" s="47"/>
      <c r="CYE53" s="47"/>
      <c r="CYF53" s="47"/>
      <c r="CYG53" s="47"/>
      <c r="CYH53" s="47"/>
      <c r="CYI53" s="47"/>
      <c r="CYJ53" s="47"/>
      <c r="CYK53" s="47"/>
      <c r="CYL53" s="47"/>
      <c r="CYM53" s="47"/>
      <c r="CYN53" s="47"/>
      <c r="CYO53" s="47"/>
      <c r="CYP53" s="47"/>
      <c r="CYQ53" s="47"/>
      <c r="CYR53" s="47"/>
      <c r="CYS53" s="47"/>
      <c r="CYT53" s="47"/>
      <c r="CYU53" s="47"/>
      <c r="CYV53" s="47"/>
      <c r="CYW53" s="47"/>
      <c r="CYX53" s="47"/>
      <c r="CYY53" s="47"/>
      <c r="CYZ53" s="47"/>
      <c r="CZA53" s="47"/>
      <c r="CZB53" s="47"/>
      <c r="CZC53" s="47"/>
      <c r="CZD53" s="47"/>
      <c r="CZE53" s="47"/>
      <c r="CZF53" s="47"/>
      <c r="CZG53" s="47"/>
      <c r="CZH53" s="47"/>
      <c r="CZI53" s="47"/>
      <c r="CZJ53" s="47"/>
      <c r="CZK53" s="47"/>
      <c r="CZL53" s="47"/>
      <c r="CZM53" s="47"/>
      <c r="CZN53" s="47"/>
      <c r="CZO53" s="47"/>
      <c r="CZP53" s="47"/>
      <c r="CZQ53" s="47"/>
      <c r="CZR53" s="47"/>
      <c r="CZS53" s="47"/>
      <c r="CZT53" s="47"/>
      <c r="CZU53" s="47"/>
      <c r="CZV53" s="47"/>
      <c r="CZW53" s="47"/>
      <c r="CZX53" s="47"/>
      <c r="CZY53" s="47"/>
      <c r="CZZ53" s="47"/>
      <c r="DAA53" s="47"/>
      <c r="DAB53" s="47"/>
      <c r="DAC53" s="47"/>
      <c r="DAD53" s="47"/>
      <c r="DAE53" s="47"/>
      <c r="DAF53" s="47"/>
      <c r="DAG53" s="47"/>
      <c r="DAH53" s="47"/>
      <c r="DAI53" s="47"/>
      <c r="DAJ53" s="47"/>
      <c r="DAK53" s="47"/>
      <c r="DAL53" s="47"/>
      <c r="DAM53" s="47"/>
      <c r="DAN53" s="47"/>
      <c r="DAO53" s="47"/>
      <c r="DAP53" s="47"/>
      <c r="DAQ53" s="47"/>
      <c r="DAR53" s="47"/>
      <c r="DAS53" s="47"/>
      <c r="DAT53" s="47"/>
      <c r="DAU53" s="47"/>
      <c r="DAV53" s="47"/>
      <c r="DAW53" s="47"/>
      <c r="DAX53" s="47"/>
      <c r="DAY53" s="47"/>
      <c r="DAZ53" s="47"/>
      <c r="DBA53" s="47"/>
      <c r="DBB53" s="47"/>
      <c r="DBC53" s="47"/>
      <c r="DBD53" s="47"/>
      <c r="DBE53" s="47"/>
      <c r="DBF53" s="47"/>
      <c r="DBG53" s="47"/>
      <c r="DBH53" s="47"/>
      <c r="DBI53" s="47"/>
      <c r="DBJ53" s="47"/>
      <c r="DBK53" s="47"/>
      <c r="DBL53" s="47"/>
      <c r="DBM53" s="47"/>
      <c r="DBN53" s="47"/>
      <c r="DBO53" s="47"/>
      <c r="DBP53" s="47"/>
      <c r="DBQ53" s="47"/>
      <c r="DBR53" s="47"/>
      <c r="DBS53" s="47"/>
      <c r="DBT53" s="47"/>
      <c r="DBU53" s="47"/>
      <c r="DBV53" s="47"/>
      <c r="DBW53" s="47"/>
      <c r="DBX53" s="47"/>
      <c r="DBY53" s="47"/>
      <c r="DBZ53" s="47"/>
      <c r="DCA53" s="47"/>
      <c r="DCB53" s="47"/>
      <c r="DCC53" s="47"/>
      <c r="DCD53" s="47"/>
      <c r="DCE53" s="47"/>
      <c r="DCF53" s="47"/>
      <c r="DCG53" s="47"/>
      <c r="DCH53" s="47"/>
      <c r="DCI53" s="47"/>
      <c r="DCJ53" s="47"/>
      <c r="DCK53" s="47"/>
      <c r="DCL53" s="47"/>
      <c r="DCM53" s="47"/>
      <c r="DCN53" s="47"/>
      <c r="DCO53" s="47"/>
      <c r="DCP53" s="47"/>
      <c r="DCQ53" s="47"/>
      <c r="DCR53" s="47"/>
      <c r="DCS53" s="47"/>
      <c r="DCT53" s="47"/>
      <c r="DCU53" s="47"/>
      <c r="DCV53" s="47"/>
      <c r="DCW53" s="47"/>
      <c r="DCX53" s="47"/>
      <c r="DCY53" s="47"/>
      <c r="DCZ53" s="47"/>
      <c r="DDA53" s="47"/>
      <c r="DDB53" s="47"/>
      <c r="DDC53" s="47"/>
      <c r="DDD53" s="47"/>
      <c r="DDE53" s="47"/>
      <c r="DDF53" s="47"/>
      <c r="DDG53" s="47"/>
      <c r="DDH53" s="47"/>
      <c r="DDI53" s="47"/>
      <c r="DDJ53" s="47"/>
      <c r="DDK53" s="47"/>
      <c r="DDL53" s="47"/>
      <c r="DDM53" s="47"/>
      <c r="DDN53" s="47"/>
      <c r="DDO53" s="47"/>
      <c r="DDP53" s="47"/>
      <c r="DDQ53" s="47"/>
      <c r="DDR53" s="47"/>
      <c r="DDS53" s="47"/>
      <c r="DDT53" s="47"/>
      <c r="DDU53" s="47"/>
      <c r="DDV53" s="47"/>
      <c r="DDW53" s="47"/>
      <c r="DDX53" s="47"/>
      <c r="DDY53" s="47"/>
      <c r="DDZ53" s="47"/>
      <c r="DEA53" s="47"/>
      <c r="DEB53" s="47"/>
      <c r="DEC53" s="47"/>
      <c r="DED53" s="47"/>
      <c r="DEE53" s="47"/>
      <c r="DEF53" s="47"/>
      <c r="DEG53" s="47"/>
      <c r="DEH53" s="47"/>
      <c r="DEI53" s="47"/>
      <c r="DEJ53" s="47"/>
      <c r="DEK53" s="47"/>
      <c r="DEL53" s="47"/>
      <c r="DEM53" s="47"/>
      <c r="DEN53" s="47"/>
      <c r="DEO53" s="47"/>
      <c r="DEP53" s="47"/>
      <c r="DEQ53" s="47"/>
      <c r="DER53" s="47"/>
      <c r="DES53" s="47"/>
      <c r="DET53" s="47"/>
      <c r="DEU53" s="47"/>
      <c r="DEV53" s="47"/>
      <c r="DEW53" s="47"/>
      <c r="DEX53" s="47"/>
      <c r="DEY53" s="47"/>
      <c r="DEZ53" s="47"/>
      <c r="DFA53" s="47"/>
      <c r="DFB53" s="47"/>
      <c r="DFC53" s="47"/>
      <c r="DFD53" s="47"/>
      <c r="DFE53" s="47"/>
      <c r="DFF53" s="47"/>
      <c r="DFG53" s="47"/>
      <c r="DFH53" s="47"/>
      <c r="DFI53" s="47"/>
      <c r="DFJ53" s="47"/>
      <c r="DFK53" s="47"/>
      <c r="DFL53" s="47"/>
      <c r="DFM53" s="47"/>
      <c r="DFN53" s="47"/>
      <c r="DFO53" s="47"/>
      <c r="DFP53" s="47"/>
      <c r="DFQ53" s="47"/>
      <c r="DFR53" s="47"/>
      <c r="DFS53" s="47"/>
      <c r="DFT53" s="47"/>
      <c r="DFU53" s="47"/>
      <c r="DFV53" s="47"/>
      <c r="DFW53" s="47"/>
      <c r="DFX53" s="47"/>
      <c r="DFY53" s="47"/>
      <c r="DFZ53" s="47"/>
      <c r="DGA53" s="47"/>
      <c r="DGB53" s="47"/>
      <c r="DGC53" s="47"/>
      <c r="DGD53" s="47"/>
      <c r="DGE53" s="47"/>
      <c r="DGF53" s="47"/>
      <c r="DGG53" s="47"/>
      <c r="DGH53" s="47"/>
      <c r="DGI53" s="47"/>
      <c r="DGJ53" s="47"/>
      <c r="DGK53" s="47"/>
      <c r="DGL53" s="47"/>
      <c r="DGM53" s="47"/>
      <c r="DGN53" s="47"/>
      <c r="DGO53" s="47"/>
      <c r="DGP53" s="47"/>
      <c r="DGQ53" s="47"/>
      <c r="DGR53" s="47"/>
      <c r="DGS53" s="47"/>
      <c r="DGT53" s="47"/>
      <c r="DGU53" s="47"/>
      <c r="DGV53" s="47"/>
      <c r="DGW53" s="47"/>
      <c r="DGX53" s="47"/>
      <c r="DGY53" s="47"/>
      <c r="DGZ53" s="47"/>
      <c r="DHA53" s="47"/>
      <c r="DHB53" s="47"/>
      <c r="DHC53" s="47"/>
      <c r="DHD53" s="47"/>
      <c r="DHE53" s="47"/>
      <c r="DHF53" s="47"/>
      <c r="DHG53" s="47"/>
      <c r="DHH53" s="47"/>
      <c r="DHI53" s="47"/>
      <c r="DHJ53" s="47"/>
      <c r="DHK53" s="47"/>
      <c r="DHL53" s="47"/>
      <c r="DHM53" s="47"/>
      <c r="DHN53" s="47"/>
      <c r="DHO53" s="47"/>
      <c r="DHP53" s="47"/>
      <c r="DHQ53" s="47"/>
      <c r="DHR53" s="47"/>
      <c r="DHS53" s="47"/>
      <c r="DHT53" s="47"/>
      <c r="DHU53" s="47"/>
      <c r="DHV53" s="47"/>
      <c r="DHW53" s="47"/>
      <c r="DHX53" s="47"/>
      <c r="DHY53" s="47"/>
      <c r="DHZ53" s="47"/>
      <c r="DIA53" s="47"/>
      <c r="DIB53" s="47"/>
      <c r="DIC53" s="47"/>
      <c r="DID53" s="47"/>
      <c r="DIE53" s="47"/>
      <c r="DIF53" s="47"/>
      <c r="DIG53" s="47"/>
      <c r="DIH53" s="47"/>
      <c r="DII53" s="47"/>
      <c r="DIJ53" s="47"/>
      <c r="DIK53" s="47"/>
      <c r="DIL53" s="47"/>
      <c r="DIM53" s="47"/>
      <c r="DIN53" s="47"/>
      <c r="DIO53" s="47"/>
      <c r="DIP53" s="47"/>
      <c r="DIQ53" s="47"/>
      <c r="DIR53" s="47"/>
      <c r="DIS53" s="47"/>
      <c r="DIT53" s="47"/>
      <c r="DIU53" s="47"/>
      <c r="DIV53" s="47"/>
      <c r="DIW53" s="47"/>
      <c r="DIX53" s="47"/>
      <c r="DIY53" s="47"/>
      <c r="DIZ53" s="47"/>
      <c r="DJA53" s="47"/>
      <c r="DJB53" s="47"/>
      <c r="DJC53" s="47"/>
      <c r="DJD53" s="47"/>
      <c r="DJE53" s="47"/>
      <c r="DJF53" s="47"/>
      <c r="DJG53" s="47"/>
      <c r="DJH53" s="47"/>
      <c r="DJI53" s="47"/>
      <c r="DJJ53" s="47"/>
      <c r="DJK53" s="47"/>
      <c r="DJL53" s="47"/>
      <c r="DJM53" s="47"/>
      <c r="DJN53" s="47"/>
      <c r="DJO53" s="47"/>
      <c r="DJP53" s="47"/>
      <c r="DJQ53" s="47"/>
      <c r="DJR53" s="47"/>
      <c r="DJS53" s="47"/>
      <c r="DJT53" s="47"/>
      <c r="DJU53" s="47"/>
      <c r="DJV53" s="47"/>
      <c r="DJW53" s="47"/>
      <c r="DJX53" s="47"/>
      <c r="DJY53" s="47"/>
      <c r="DJZ53" s="47"/>
      <c r="DKA53" s="47"/>
      <c r="DKB53" s="47"/>
      <c r="DKC53" s="47"/>
      <c r="DKD53" s="47"/>
      <c r="DKE53" s="47"/>
      <c r="DKF53" s="47"/>
      <c r="DKG53" s="47"/>
      <c r="DKH53" s="47"/>
      <c r="DKI53" s="47"/>
      <c r="DKJ53" s="47"/>
      <c r="DKK53" s="47"/>
      <c r="DKL53" s="47"/>
      <c r="DKM53" s="47"/>
      <c r="DKN53" s="47"/>
      <c r="DKO53" s="47"/>
      <c r="DKP53" s="47"/>
      <c r="DKQ53" s="47"/>
      <c r="DKR53" s="47"/>
      <c r="DKS53" s="47"/>
      <c r="DKT53" s="47"/>
      <c r="DKU53" s="47"/>
      <c r="DKV53" s="47"/>
      <c r="DKW53" s="47"/>
      <c r="DKX53" s="47"/>
      <c r="DKY53" s="47"/>
      <c r="DKZ53" s="47"/>
      <c r="DLA53" s="47"/>
      <c r="DLB53" s="47"/>
      <c r="DLC53" s="47"/>
      <c r="DLD53" s="47"/>
      <c r="DLE53" s="47"/>
      <c r="DLF53" s="47"/>
      <c r="DLG53" s="47"/>
      <c r="DLH53" s="47"/>
      <c r="DLI53" s="47"/>
      <c r="DLJ53" s="47"/>
      <c r="DLK53" s="47"/>
      <c r="DLL53" s="47"/>
      <c r="DLM53" s="47"/>
      <c r="DLN53" s="47"/>
      <c r="DLO53" s="47"/>
      <c r="DLP53" s="47"/>
      <c r="DLQ53" s="47"/>
      <c r="DLR53" s="47"/>
      <c r="DLS53" s="47"/>
      <c r="DLT53" s="47"/>
      <c r="DLU53" s="47"/>
      <c r="DLV53" s="47"/>
      <c r="DLW53" s="47"/>
      <c r="DLX53" s="47"/>
      <c r="DLY53" s="47"/>
      <c r="DLZ53" s="47"/>
      <c r="DMA53" s="47"/>
      <c r="DMB53" s="47"/>
      <c r="DMC53" s="47"/>
      <c r="DMD53" s="47"/>
      <c r="DME53" s="47"/>
      <c r="DMF53" s="47"/>
      <c r="DMG53" s="47"/>
      <c r="DMH53" s="47"/>
      <c r="DMI53" s="47"/>
      <c r="DMJ53" s="47"/>
      <c r="DMK53" s="47"/>
      <c r="DML53" s="47"/>
      <c r="DMM53" s="47"/>
      <c r="DMN53" s="47"/>
      <c r="DMO53" s="47"/>
      <c r="DMP53" s="47"/>
      <c r="DMQ53" s="47"/>
      <c r="DMR53" s="47"/>
      <c r="DMS53" s="47"/>
      <c r="DMT53" s="47"/>
      <c r="DMU53" s="47"/>
      <c r="DMV53" s="47"/>
      <c r="DMW53" s="47"/>
      <c r="DMX53" s="47"/>
      <c r="DMY53" s="47"/>
      <c r="DMZ53" s="47"/>
      <c r="DNA53" s="47"/>
      <c r="DNB53" s="47"/>
      <c r="DNC53" s="47"/>
      <c r="DND53" s="47"/>
      <c r="DNE53" s="47"/>
      <c r="DNF53" s="47"/>
      <c r="DNG53" s="47"/>
      <c r="DNH53" s="47"/>
      <c r="DNI53" s="47"/>
      <c r="DNJ53" s="47"/>
      <c r="DNK53" s="47"/>
      <c r="DNL53" s="47"/>
      <c r="DNM53" s="47"/>
      <c r="DNN53" s="47"/>
      <c r="DNO53" s="47"/>
      <c r="DNP53" s="47"/>
      <c r="DNQ53" s="47"/>
      <c r="DNR53" s="47"/>
      <c r="DNS53" s="47"/>
      <c r="DNT53" s="47"/>
      <c r="DNU53" s="47"/>
      <c r="DNV53" s="47"/>
      <c r="DNW53" s="47"/>
      <c r="DNX53" s="47"/>
      <c r="DNY53" s="47"/>
      <c r="DNZ53" s="47"/>
      <c r="DOA53" s="47"/>
      <c r="DOB53" s="47"/>
      <c r="DOC53" s="47"/>
      <c r="DOD53" s="47"/>
      <c r="DOE53" s="47"/>
      <c r="DOF53" s="47"/>
      <c r="DOG53" s="47"/>
      <c r="DOH53" s="47"/>
      <c r="DOI53" s="47"/>
      <c r="DOJ53" s="47"/>
      <c r="DOK53" s="47"/>
      <c r="DOL53" s="47"/>
      <c r="DOM53" s="47"/>
      <c r="DON53" s="47"/>
      <c r="DOO53" s="47"/>
      <c r="DOP53" s="47"/>
      <c r="DOQ53" s="47"/>
      <c r="DOR53" s="47"/>
      <c r="DOS53" s="47"/>
      <c r="DOT53" s="47"/>
      <c r="DOU53" s="47"/>
      <c r="DOV53" s="47"/>
      <c r="DOW53" s="47"/>
      <c r="DOX53" s="47"/>
      <c r="DOY53" s="47"/>
      <c r="DOZ53" s="47"/>
      <c r="DPA53" s="47"/>
      <c r="DPB53" s="47"/>
      <c r="DPC53" s="47"/>
      <c r="DPD53" s="47"/>
      <c r="DPE53" s="47"/>
      <c r="DPF53" s="47"/>
      <c r="DPG53" s="47"/>
      <c r="DPH53" s="47"/>
      <c r="DPI53" s="47"/>
      <c r="DPJ53" s="47"/>
      <c r="DPK53" s="47"/>
      <c r="DPL53" s="47"/>
      <c r="DPM53" s="47"/>
      <c r="DPN53" s="47"/>
      <c r="DPO53" s="47"/>
      <c r="DPP53" s="47"/>
      <c r="DPQ53" s="47"/>
      <c r="DPR53" s="47"/>
      <c r="DPS53" s="47"/>
      <c r="DPT53" s="47"/>
      <c r="DPU53" s="47"/>
      <c r="DPV53" s="47"/>
      <c r="DPW53" s="47"/>
      <c r="DPX53" s="47"/>
      <c r="DPY53" s="47"/>
      <c r="DPZ53" s="47"/>
      <c r="DQA53" s="47"/>
      <c r="DQB53" s="47"/>
      <c r="DQC53" s="47"/>
      <c r="DQD53" s="47"/>
      <c r="DQE53" s="47"/>
      <c r="DQF53" s="47"/>
      <c r="DQG53" s="47"/>
      <c r="DQH53" s="47"/>
      <c r="DQI53" s="47"/>
      <c r="DQJ53" s="47"/>
      <c r="DQK53" s="47"/>
      <c r="DQL53" s="47"/>
      <c r="DQM53" s="47"/>
      <c r="DQN53" s="47"/>
      <c r="DQO53" s="47"/>
      <c r="DQP53" s="47"/>
      <c r="DQQ53" s="47"/>
      <c r="DQR53" s="47"/>
      <c r="DQS53" s="47"/>
      <c r="DQT53" s="47"/>
      <c r="DQU53" s="47"/>
      <c r="DQV53" s="47"/>
      <c r="DQW53" s="47"/>
      <c r="DQX53" s="47"/>
      <c r="DQY53" s="47"/>
      <c r="DQZ53" s="47"/>
      <c r="DRA53" s="47"/>
      <c r="DRB53" s="47"/>
      <c r="DRC53" s="47"/>
      <c r="DRD53" s="47"/>
      <c r="DRE53" s="47"/>
      <c r="DRF53" s="47"/>
      <c r="DRG53" s="47"/>
      <c r="DRH53" s="47"/>
      <c r="DRI53" s="47"/>
      <c r="DRJ53" s="47"/>
      <c r="DRK53" s="47"/>
      <c r="DRL53" s="47"/>
      <c r="DRM53" s="47"/>
      <c r="DRN53" s="47"/>
      <c r="DRO53" s="47"/>
      <c r="DRP53" s="47"/>
      <c r="DRQ53" s="47"/>
      <c r="DRR53" s="47"/>
      <c r="DRS53" s="47"/>
      <c r="DRT53" s="47"/>
      <c r="DRU53" s="47"/>
      <c r="DRV53" s="47"/>
      <c r="DRW53" s="47"/>
      <c r="DRX53" s="47"/>
      <c r="DRY53" s="47"/>
      <c r="DRZ53" s="47"/>
      <c r="DSA53" s="47"/>
      <c r="DSB53" s="47"/>
      <c r="DSC53" s="47"/>
      <c r="DSD53" s="47"/>
      <c r="DSE53" s="47"/>
      <c r="DSF53" s="47"/>
      <c r="DSG53" s="47"/>
      <c r="DSH53" s="47"/>
      <c r="DSI53" s="47"/>
      <c r="DSJ53" s="47"/>
      <c r="DSK53" s="47"/>
      <c r="DSL53" s="47"/>
      <c r="DSM53" s="47"/>
      <c r="DSN53" s="47"/>
      <c r="DSO53" s="47"/>
      <c r="DSP53" s="47"/>
      <c r="DSQ53" s="47"/>
      <c r="DSR53" s="47"/>
      <c r="DSS53" s="47"/>
      <c r="DST53" s="47"/>
      <c r="DSU53" s="47"/>
      <c r="DSV53" s="47"/>
      <c r="DSW53" s="47"/>
      <c r="DSX53" s="47"/>
      <c r="DSY53" s="47"/>
      <c r="DSZ53" s="47"/>
      <c r="DTA53" s="47"/>
      <c r="DTB53" s="47"/>
      <c r="DTC53" s="47"/>
      <c r="DTD53" s="47"/>
      <c r="DTE53" s="47"/>
      <c r="DTF53" s="47"/>
      <c r="DTG53" s="47"/>
      <c r="DTH53" s="47"/>
      <c r="DTI53" s="47"/>
      <c r="DTJ53" s="47"/>
      <c r="DTK53" s="47"/>
      <c r="DTL53" s="47"/>
      <c r="DTM53" s="47"/>
      <c r="DTN53" s="47"/>
      <c r="DTO53" s="47"/>
      <c r="DTP53" s="47"/>
      <c r="DTQ53" s="47"/>
      <c r="DTR53" s="47"/>
      <c r="DTS53" s="47"/>
      <c r="DTT53" s="47"/>
      <c r="DTU53" s="47"/>
      <c r="DTV53" s="47"/>
      <c r="DTW53" s="47"/>
      <c r="DTX53" s="47"/>
      <c r="DTY53" s="47"/>
      <c r="DTZ53" s="47"/>
      <c r="DUA53" s="47"/>
      <c r="DUB53" s="47"/>
      <c r="DUC53" s="47"/>
      <c r="DUD53" s="47"/>
      <c r="DUE53" s="47"/>
      <c r="DUF53" s="47"/>
      <c r="DUG53" s="47"/>
      <c r="DUH53" s="47"/>
      <c r="DUI53" s="47"/>
      <c r="DUJ53" s="47"/>
      <c r="DUK53" s="47"/>
      <c r="DUL53" s="47"/>
      <c r="DUM53" s="47"/>
      <c r="DUN53" s="47"/>
      <c r="DUO53" s="47"/>
      <c r="DUP53" s="47"/>
      <c r="DUQ53" s="47"/>
      <c r="DUR53" s="47"/>
      <c r="DUS53" s="47"/>
      <c r="DUT53" s="47"/>
      <c r="DUU53" s="47"/>
      <c r="DUV53" s="47"/>
      <c r="DUW53" s="47"/>
      <c r="DUX53" s="47"/>
      <c r="DUY53" s="47"/>
      <c r="DUZ53" s="47"/>
      <c r="DVA53" s="47"/>
      <c r="DVB53" s="47"/>
      <c r="DVC53" s="47"/>
      <c r="DVD53" s="47"/>
      <c r="DVE53" s="47"/>
      <c r="DVF53" s="47"/>
      <c r="DVG53" s="47"/>
      <c r="DVH53" s="47"/>
      <c r="DVI53" s="47"/>
      <c r="DVJ53" s="47"/>
      <c r="DVK53" s="47"/>
      <c r="DVL53" s="47"/>
      <c r="DVM53" s="47"/>
      <c r="DVN53" s="47"/>
      <c r="DVO53" s="47"/>
      <c r="DVP53" s="47"/>
      <c r="DVQ53" s="47"/>
      <c r="DVR53" s="47"/>
      <c r="DVS53" s="47"/>
      <c r="DVT53" s="47"/>
      <c r="DVU53" s="47"/>
      <c r="DVV53" s="47"/>
      <c r="DVW53" s="47"/>
      <c r="DVX53" s="47"/>
      <c r="DVY53" s="47"/>
      <c r="DVZ53" s="47"/>
      <c r="DWA53" s="47"/>
      <c r="DWB53" s="47"/>
      <c r="DWC53" s="47"/>
      <c r="DWD53" s="47"/>
      <c r="DWE53" s="47"/>
      <c r="DWF53" s="47"/>
      <c r="DWG53" s="47"/>
      <c r="DWH53" s="47"/>
      <c r="DWI53" s="47"/>
      <c r="DWJ53" s="47"/>
      <c r="DWK53" s="47"/>
      <c r="DWL53" s="47"/>
      <c r="DWM53" s="47"/>
      <c r="DWN53" s="47"/>
      <c r="DWO53" s="47"/>
      <c r="DWP53" s="47"/>
      <c r="DWQ53" s="47"/>
      <c r="DWR53" s="47"/>
      <c r="DWS53" s="47"/>
      <c r="DWT53" s="47"/>
      <c r="DWU53" s="47"/>
      <c r="DWV53" s="47"/>
      <c r="DWW53" s="47"/>
      <c r="DWX53" s="47"/>
      <c r="DWY53" s="47"/>
      <c r="DWZ53" s="47"/>
      <c r="DXA53" s="47"/>
      <c r="DXB53" s="47"/>
      <c r="DXC53" s="47"/>
      <c r="DXD53" s="47"/>
      <c r="DXE53" s="47"/>
      <c r="DXF53" s="47"/>
      <c r="DXG53" s="47"/>
      <c r="DXH53" s="47"/>
      <c r="DXI53" s="47"/>
      <c r="DXJ53" s="47"/>
      <c r="DXK53" s="47"/>
      <c r="DXL53" s="47"/>
      <c r="DXM53" s="47"/>
      <c r="DXN53" s="47"/>
      <c r="DXO53" s="47"/>
      <c r="DXP53" s="47"/>
      <c r="DXQ53" s="47"/>
      <c r="DXR53" s="47"/>
      <c r="DXS53" s="47"/>
      <c r="DXT53" s="47"/>
      <c r="DXU53" s="47"/>
      <c r="DXV53" s="47"/>
      <c r="DXW53" s="47"/>
      <c r="DXX53" s="47"/>
      <c r="DXY53" s="47"/>
      <c r="DXZ53" s="47"/>
      <c r="DYA53" s="47"/>
      <c r="DYB53" s="47"/>
      <c r="DYC53" s="47"/>
      <c r="DYD53" s="47"/>
      <c r="DYE53" s="47"/>
      <c r="DYF53" s="47"/>
      <c r="DYG53" s="47"/>
      <c r="DYH53" s="47"/>
      <c r="DYI53" s="47"/>
      <c r="DYJ53" s="47"/>
      <c r="DYK53" s="47"/>
      <c r="DYL53" s="47"/>
      <c r="DYM53" s="47"/>
      <c r="DYN53" s="47"/>
      <c r="DYO53" s="47"/>
      <c r="DYP53" s="47"/>
      <c r="DYQ53" s="47"/>
      <c r="DYR53" s="47"/>
      <c r="DYS53" s="47"/>
      <c r="DYT53" s="47"/>
      <c r="DYU53" s="47"/>
      <c r="DYV53" s="47"/>
      <c r="DYW53" s="47"/>
      <c r="DYX53" s="47"/>
      <c r="DYY53" s="47"/>
      <c r="DYZ53" s="47"/>
      <c r="DZA53" s="47"/>
      <c r="DZB53" s="47"/>
      <c r="DZC53" s="47"/>
      <c r="DZD53" s="47"/>
      <c r="DZE53" s="47"/>
      <c r="DZF53" s="47"/>
      <c r="DZG53" s="47"/>
      <c r="DZH53" s="47"/>
      <c r="DZI53" s="47"/>
      <c r="DZJ53" s="47"/>
      <c r="DZK53" s="47"/>
      <c r="DZL53" s="47"/>
      <c r="DZM53" s="47"/>
      <c r="DZN53" s="47"/>
      <c r="DZO53" s="47"/>
      <c r="DZP53" s="47"/>
      <c r="DZQ53" s="47"/>
      <c r="DZR53" s="47"/>
      <c r="DZS53" s="47"/>
      <c r="DZT53" s="47"/>
      <c r="DZU53" s="47"/>
      <c r="DZV53" s="47"/>
      <c r="DZW53" s="47"/>
      <c r="DZX53" s="47"/>
      <c r="DZY53" s="47"/>
      <c r="DZZ53" s="47"/>
      <c r="EAA53" s="47"/>
      <c r="EAB53" s="47"/>
      <c r="EAC53" s="47"/>
      <c r="EAD53" s="47"/>
      <c r="EAE53" s="47"/>
      <c r="EAF53" s="47"/>
      <c r="EAG53" s="47"/>
      <c r="EAH53" s="47"/>
      <c r="EAI53" s="47"/>
      <c r="EAJ53" s="47"/>
      <c r="EAK53" s="47"/>
      <c r="EAL53" s="47"/>
      <c r="EAM53" s="47"/>
      <c r="EAN53" s="47"/>
      <c r="EAO53" s="47"/>
      <c r="EAP53" s="47"/>
      <c r="EAQ53" s="47"/>
      <c r="EAR53" s="47"/>
      <c r="EAS53" s="47"/>
      <c r="EAT53" s="47"/>
      <c r="EAU53" s="47"/>
      <c r="EAV53" s="47"/>
      <c r="EAW53" s="47"/>
      <c r="EAX53" s="47"/>
      <c r="EAY53" s="47"/>
      <c r="EAZ53" s="47"/>
      <c r="EBA53" s="47"/>
      <c r="EBB53" s="47"/>
      <c r="EBC53" s="47"/>
      <c r="EBD53" s="47"/>
      <c r="EBE53" s="47"/>
      <c r="EBF53" s="47"/>
      <c r="EBG53" s="47"/>
      <c r="EBH53" s="47"/>
      <c r="EBI53" s="47"/>
      <c r="EBJ53" s="47"/>
      <c r="EBK53" s="47"/>
      <c r="EBL53" s="47"/>
      <c r="EBM53" s="47"/>
      <c r="EBN53" s="47"/>
      <c r="EBO53" s="47"/>
      <c r="EBP53" s="47"/>
      <c r="EBQ53" s="47"/>
      <c r="EBR53" s="47"/>
      <c r="EBS53" s="47"/>
      <c r="EBT53" s="47"/>
      <c r="EBU53" s="47"/>
      <c r="EBV53" s="47"/>
      <c r="EBW53" s="47"/>
      <c r="EBX53" s="47"/>
      <c r="EBY53" s="47"/>
      <c r="EBZ53" s="47"/>
      <c r="ECA53" s="47"/>
      <c r="ECB53" s="47"/>
      <c r="ECC53" s="47"/>
      <c r="ECD53" s="47"/>
      <c r="ECE53" s="47"/>
      <c r="ECF53" s="47"/>
      <c r="ECG53" s="47"/>
      <c r="ECH53" s="47"/>
      <c r="ECI53" s="47"/>
      <c r="ECJ53" s="47"/>
      <c r="ECK53" s="47"/>
      <c r="ECL53" s="47"/>
      <c r="ECM53" s="47"/>
      <c r="ECN53" s="47"/>
      <c r="ECO53" s="47"/>
      <c r="ECP53" s="47"/>
      <c r="ECQ53" s="47"/>
      <c r="ECR53" s="47"/>
      <c r="ECS53" s="47"/>
      <c r="ECT53" s="47"/>
      <c r="ECU53" s="47"/>
      <c r="ECV53" s="47"/>
      <c r="ECW53" s="47"/>
      <c r="ECX53" s="47"/>
      <c r="ECY53" s="47"/>
      <c r="ECZ53" s="47"/>
      <c r="EDA53" s="47"/>
      <c r="EDB53" s="47"/>
      <c r="EDC53" s="47"/>
      <c r="EDD53" s="47"/>
      <c r="EDE53" s="47"/>
      <c r="EDF53" s="47"/>
      <c r="EDG53" s="47"/>
      <c r="EDH53" s="47"/>
      <c r="EDI53" s="47"/>
      <c r="EDJ53" s="47"/>
      <c r="EDK53" s="47"/>
      <c r="EDL53" s="47"/>
      <c r="EDM53" s="47"/>
      <c r="EDN53" s="47"/>
      <c r="EDO53" s="47"/>
      <c r="EDP53" s="47"/>
      <c r="EDQ53" s="47"/>
      <c r="EDR53" s="47"/>
      <c r="EDS53" s="47"/>
      <c r="EDT53" s="47"/>
      <c r="EDU53" s="47"/>
      <c r="EDV53" s="47"/>
      <c r="EDW53" s="47"/>
      <c r="EDX53" s="47"/>
      <c r="EDY53" s="47"/>
      <c r="EDZ53" s="47"/>
      <c r="EEA53" s="47"/>
      <c r="EEB53" s="47"/>
      <c r="EEC53" s="47"/>
      <c r="EED53" s="47"/>
      <c r="EEE53" s="47"/>
      <c r="EEF53" s="47"/>
      <c r="EEG53" s="47"/>
      <c r="EEH53" s="47"/>
      <c r="EEI53" s="47"/>
      <c r="EEJ53" s="47"/>
      <c r="EEK53" s="47"/>
      <c r="EEL53" s="47"/>
      <c r="EEM53" s="47"/>
      <c r="EEN53" s="47"/>
      <c r="EEO53" s="47"/>
      <c r="EEP53" s="47"/>
      <c r="EEQ53" s="47"/>
      <c r="EER53" s="47"/>
      <c r="EES53" s="47"/>
      <c r="EET53" s="47"/>
      <c r="EEU53" s="47"/>
      <c r="EEV53" s="47"/>
      <c r="EEW53" s="47"/>
      <c r="EEX53" s="47"/>
      <c r="EEY53" s="47"/>
      <c r="EEZ53" s="47"/>
      <c r="EFA53" s="47"/>
      <c r="EFB53" s="47"/>
      <c r="EFC53" s="47"/>
      <c r="EFD53" s="47"/>
      <c r="EFE53" s="47"/>
      <c r="EFF53" s="47"/>
      <c r="EFG53" s="47"/>
      <c r="EFH53" s="47"/>
      <c r="EFI53" s="47"/>
      <c r="EFJ53" s="47"/>
      <c r="EFK53" s="47"/>
      <c r="EFL53" s="47"/>
      <c r="EFM53" s="47"/>
      <c r="EFN53" s="47"/>
      <c r="EFO53" s="47"/>
      <c r="EFP53" s="47"/>
      <c r="EFQ53" s="47"/>
      <c r="EFR53" s="47"/>
      <c r="EFS53" s="47"/>
      <c r="EFT53" s="47"/>
      <c r="EFU53" s="47"/>
      <c r="EFV53" s="47"/>
      <c r="EFW53" s="47"/>
      <c r="EFX53" s="47"/>
      <c r="EFY53" s="47"/>
      <c r="EFZ53" s="47"/>
      <c r="EGA53" s="47"/>
      <c r="EGB53" s="47"/>
      <c r="EGC53" s="47"/>
      <c r="EGD53" s="47"/>
      <c r="EGE53" s="47"/>
      <c r="EGF53" s="47"/>
      <c r="EGG53" s="47"/>
      <c r="EGH53" s="47"/>
      <c r="EGI53" s="47"/>
      <c r="EGJ53" s="47"/>
      <c r="EGK53" s="47"/>
      <c r="EGL53" s="47"/>
      <c r="EGM53" s="47"/>
      <c r="EGN53" s="47"/>
      <c r="EGO53" s="47"/>
      <c r="EGP53" s="47"/>
      <c r="EGQ53" s="47"/>
      <c r="EGR53" s="47"/>
      <c r="EGS53" s="47"/>
      <c r="EGT53" s="47"/>
      <c r="EGU53" s="47"/>
      <c r="EGV53" s="47"/>
      <c r="EGW53" s="47"/>
      <c r="EGX53" s="47"/>
      <c r="EGY53" s="47"/>
      <c r="EGZ53" s="47"/>
      <c r="EHA53" s="47"/>
      <c r="EHB53" s="47"/>
      <c r="EHC53" s="47"/>
      <c r="EHD53" s="47"/>
      <c r="EHE53" s="47"/>
      <c r="EHF53" s="47"/>
      <c r="EHG53" s="47"/>
      <c r="EHH53" s="47"/>
      <c r="EHI53" s="47"/>
      <c r="EHJ53" s="47"/>
      <c r="EHK53" s="47"/>
      <c r="EHL53" s="47"/>
      <c r="EHM53" s="47"/>
      <c r="EHN53" s="47"/>
      <c r="EHO53" s="47"/>
      <c r="EHP53" s="47"/>
      <c r="EHQ53" s="47"/>
      <c r="EHR53" s="47"/>
      <c r="EHS53" s="47"/>
      <c r="EHT53" s="47"/>
      <c r="EHU53" s="47"/>
      <c r="EHV53" s="47"/>
      <c r="EHW53" s="47"/>
      <c r="EHX53" s="47"/>
      <c r="EHY53" s="47"/>
      <c r="EHZ53" s="47"/>
      <c r="EIA53" s="47"/>
      <c r="EIB53" s="47"/>
      <c r="EIC53" s="47"/>
      <c r="EID53" s="47"/>
      <c r="EIE53" s="47"/>
      <c r="EIF53" s="47"/>
      <c r="EIG53" s="47"/>
      <c r="EIH53" s="47"/>
      <c r="EII53" s="47"/>
      <c r="EIJ53" s="47"/>
      <c r="EIK53" s="47"/>
      <c r="EIL53" s="47"/>
      <c r="EIM53" s="47"/>
      <c r="EIN53" s="47"/>
      <c r="EIO53" s="47"/>
      <c r="EIP53" s="47"/>
      <c r="EIQ53" s="47"/>
      <c r="EIR53" s="47"/>
      <c r="EIS53" s="47"/>
      <c r="EIT53" s="47"/>
      <c r="EIU53" s="47"/>
      <c r="EIV53" s="47"/>
      <c r="EIW53" s="47"/>
      <c r="EIX53" s="47"/>
      <c r="EIY53" s="47"/>
      <c r="EIZ53" s="47"/>
      <c r="EJA53" s="47"/>
      <c r="EJB53" s="47"/>
      <c r="EJC53" s="47"/>
      <c r="EJD53" s="47"/>
      <c r="EJE53" s="47"/>
      <c r="EJF53" s="47"/>
      <c r="EJG53" s="47"/>
      <c r="EJH53" s="47"/>
      <c r="EJI53" s="47"/>
      <c r="EJJ53" s="47"/>
      <c r="EJK53" s="47"/>
      <c r="EJL53" s="47"/>
      <c r="EJM53" s="47"/>
      <c r="EJN53" s="47"/>
      <c r="EJO53" s="47"/>
      <c r="EJP53" s="47"/>
      <c r="EJQ53" s="47"/>
      <c r="EJR53" s="47"/>
      <c r="EJS53" s="47"/>
      <c r="EJT53" s="47"/>
      <c r="EJU53" s="47"/>
      <c r="EJV53" s="47"/>
      <c r="EJW53" s="47"/>
      <c r="EJX53" s="47"/>
      <c r="EJY53" s="47"/>
      <c r="EJZ53" s="47"/>
      <c r="EKA53" s="47"/>
      <c r="EKB53" s="47"/>
      <c r="EKC53" s="47"/>
      <c r="EKD53" s="47"/>
      <c r="EKE53" s="47"/>
      <c r="EKF53" s="47"/>
      <c r="EKG53" s="47"/>
      <c r="EKH53" s="47"/>
      <c r="EKI53" s="47"/>
      <c r="EKJ53" s="47"/>
      <c r="EKK53" s="47"/>
      <c r="EKL53" s="47"/>
      <c r="EKM53" s="47"/>
      <c r="EKN53" s="47"/>
      <c r="EKO53" s="47"/>
      <c r="EKP53" s="47"/>
      <c r="EKQ53" s="47"/>
      <c r="EKR53" s="47"/>
      <c r="EKS53" s="47"/>
      <c r="EKT53" s="47"/>
      <c r="EKU53" s="47"/>
      <c r="EKV53" s="47"/>
      <c r="EKW53" s="47"/>
      <c r="EKX53" s="47"/>
      <c r="EKY53" s="47"/>
      <c r="EKZ53" s="47"/>
      <c r="ELA53" s="47"/>
      <c r="ELB53" s="47"/>
      <c r="ELC53" s="47"/>
      <c r="ELD53" s="47"/>
      <c r="ELE53" s="47"/>
      <c r="ELF53" s="47"/>
      <c r="ELG53" s="47"/>
      <c r="ELH53" s="47"/>
      <c r="ELI53" s="47"/>
      <c r="ELJ53" s="47"/>
      <c r="ELK53" s="47"/>
      <c r="ELL53" s="47"/>
      <c r="ELM53" s="47"/>
      <c r="ELN53" s="47"/>
      <c r="ELO53" s="47"/>
      <c r="ELP53" s="47"/>
      <c r="ELQ53" s="47"/>
      <c r="ELR53" s="47"/>
      <c r="ELS53" s="47"/>
      <c r="ELT53" s="47"/>
      <c r="ELU53" s="47"/>
      <c r="ELV53" s="47"/>
      <c r="ELW53" s="47"/>
      <c r="ELX53" s="47"/>
      <c r="ELY53" s="47"/>
      <c r="ELZ53" s="47"/>
      <c r="EMA53" s="47"/>
      <c r="EMB53" s="47"/>
      <c r="EMC53" s="47"/>
      <c r="EMD53" s="47"/>
      <c r="EME53" s="47"/>
      <c r="EMF53" s="47"/>
      <c r="EMG53" s="47"/>
      <c r="EMH53" s="47"/>
      <c r="EMI53" s="47"/>
      <c r="EMJ53" s="47"/>
      <c r="EMK53" s="47"/>
      <c r="EML53" s="47"/>
      <c r="EMM53" s="47"/>
      <c r="EMN53" s="47"/>
      <c r="EMO53" s="47"/>
      <c r="EMP53" s="47"/>
      <c r="EMQ53" s="47"/>
      <c r="EMR53" s="47"/>
      <c r="EMS53" s="47"/>
      <c r="EMT53" s="47"/>
      <c r="EMU53" s="47"/>
      <c r="EMV53" s="47"/>
      <c r="EMW53" s="47"/>
      <c r="EMX53" s="47"/>
      <c r="EMY53" s="47"/>
      <c r="EMZ53" s="47"/>
      <c r="ENA53" s="47"/>
      <c r="ENB53" s="47"/>
      <c r="ENC53" s="47"/>
      <c r="END53" s="47"/>
      <c r="ENE53" s="47"/>
      <c r="ENF53" s="47"/>
      <c r="ENG53" s="47"/>
      <c r="ENH53" s="47"/>
      <c r="ENI53" s="47"/>
      <c r="ENJ53" s="47"/>
      <c r="ENK53" s="47"/>
      <c r="ENL53" s="47"/>
      <c r="ENM53" s="47"/>
      <c r="ENN53" s="47"/>
      <c r="ENO53" s="47"/>
      <c r="ENP53" s="47"/>
      <c r="ENQ53" s="47"/>
      <c r="ENR53" s="47"/>
      <c r="ENS53" s="47"/>
      <c r="ENT53" s="47"/>
      <c r="ENU53" s="47"/>
      <c r="ENV53" s="47"/>
      <c r="ENW53" s="47"/>
      <c r="ENX53" s="47"/>
      <c r="ENY53" s="47"/>
      <c r="ENZ53" s="47"/>
      <c r="EOA53" s="47"/>
      <c r="EOB53" s="47"/>
      <c r="EOC53" s="47"/>
      <c r="EOD53" s="47"/>
      <c r="EOE53" s="47"/>
      <c r="EOF53" s="47"/>
      <c r="EOG53" s="47"/>
      <c r="EOH53" s="47"/>
      <c r="EOI53" s="47"/>
      <c r="EOJ53" s="47"/>
      <c r="EOK53" s="47"/>
      <c r="EOL53" s="47"/>
      <c r="EOM53" s="47"/>
      <c r="EON53" s="47"/>
      <c r="EOO53" s="47"/>
      <c r="EOP53" s="47"/>
      <c r="EOQ53" s="47"/>
      <c r="EOR53" s="47"/>
      <c r="EOS53" s="47"/>
      <c r="EOT53" s="47"/>
      <c r="EOU53" s="47"/>
      <c r="EOV53" s="47"/>
      <c r="EOW53" s="47"/>
      <c r="EOX53" s="47"/>
      <c r="EOY53" s="47"/>
      <c r="EOZ53" s="47"/>
      <c r="EPA53" s="47"/>
      <c r="EPB53" s="47"/>
      <c r="EPC53" s="47"/>
      <c r="EPD53" s="47"/>
      <c r="EPE53" s="47"/>
      <c r="EPF53" s="47"/>
      <c r="EPG53" s="47"/>
      <c r="EPH53" s="47"/>
      <c r="EPI53" s="47"/>
      <c r="EPJ53" s="47"/>
      <c r="EPK53" s="47"/>
      <c r="EPL53" s="47"/>
      <c r="EPM53" s="47"/>
      <c r="EPN53" s="47"/>
      <c r="EPO53" s="47"/>
      <c r="EPP53" s="47"/>
      <c r="EPQ53" s="47"/>
      <c r="EPR53" s="47"/>
      <c r="EPS53" s="47"/>
      <c r="EPT53" s="47"/>
      <c r="EPU53" s="47"/>
      <c r="EPV53" s="47"/>
      <c r="EPW53" s="47"/>
      <c r="EPX53" s="47"/>
      <c r="EPY53" s="47"/>
      <c r="EPZ53" s="47"/>
      <c r="EQA53" s="47"/>
      <c r="EQB53" s="47"/>
      <c r="EQC53" s="47"/>
      <c r="EQD53" s="47"/>
      <c r="EQE53" s="47"/>
      <c r="EQF53" s="47"/>
      <c r="EQG53" s="47"/>
      <c r="EQH53" s="47"/>
      <c r="EQI53" s="47"/>
      <c r="EQJ53" s="47"/>
      <c r="EQK53" s="47"/>
      <c r="EQL53" s="47"/>
      <c r="EQM53" s="47"/>
      <c r="EQN53" s="47"/>
      <c r="EQO53" s="47"/>
      <c r="EQP53" s="47"/>
      <c r="EQQ53" s="47"/>
      <c r="EQR53" s="47"/>
      <c r="EQS53" s="47"/>
      <c r="EQT53" s="47"/>
      <c r="EQU53" s="47"/>
      <c r="EQV53" s="47"/>
      <c r="EQW53" s="47"/>
      <c r="EQX53" s="47"/>
      <c r="EQY53" s="47"/>
      <c r="EQZ53" s="47"/>
      <c r="ERA53" s="47"/>
      <c r="ERB53" s="47"/>
      <c r="ERC53" s="47"/>
      <c r="ERD53" s="47"/>
      <c r="ERE53" s="47"/>
      <c r="ERF53" s="47"/>
      <c r="ERG53" s="47"/>
      <c r="ERH53" s="47"/>
      <c r="ERI53" s="47"/>
      <c r="ERJ53" s="47"/>
      <c r="ERK53" s="47"/>
      <c r="ERL53" s="47"/>
      <c r="ERM53" s="47"/>
      <c r="ERN53" s="47"/>
      <c r="ERO53" s="47"/>
      <c r="ERP53" s="47"/>
      <c r="ERQ53" s="47"/>
      <c r="ERR53" s="47"/>
      <c r="ERS53" s="47"/>
      <c r="ERT53" s="47"/>
      <c r="ERU53" s="47"/>
      <c r="ERV53" s="47"/>
      <c r="ERW53" s="47"/>
      <c r="ERX53" s="47"/>
      <c r="ERY53" s="47"/>
      <c r="ERZ53" s="47"/>
      <c r="ESA53" s="47"/>
      <c r="ESB53" s="47"/>
      <c r="ESC53" s="47"/>
      <c r="ESD53" s="47"/>
      <c r="ESE53" s="47"/>
      <c r="ESF53" s="47"/>
      <c r="ESG53" s="47"/>
      <c r="ESH53" s="47"/>
      <c r="ESI53" s="47"/>
      <c r="ESJ53" s="47"/>
      <c r="ESK53" s="47"/>
      <c r="ESL53" s="47"/>
      <c r="ESM53" s="47"/>
      <c r="ESN53" s="47"/>
      <c r="ESO53" s="47"/>
      <c r="ESP53" s="47"/>
      <c r="ESQ53" s="47"/>
      <c r="ESR53" s="47"/>
      <c r="ESS53" s="47"/>
      <c r="EST53" s="47"/>
      <c r="ESU53" s="47"/>
      <c r="ESV53" s="47"/>
      <c r="ESW53" s="47"/>
      <c r="ESX53" s="47"/>
      <c r="ESY53" s="47"/>
      <c r="ESZ53" s="47"/>
      <c r="ETA53" s="47"/>
      <c r="ETB53" s="47"/>
      <c r="ETC53" s="47"/>
      <c r="ETD53" s="47"/>
      <c r="ETE53" s="47"/>
      <c r="ETF53" s="47"/>
      <c r="ETG53" s="47"/>
      <c r="ETH53" s="47"/>
      <c r="ETI53" s="47"/>
      <c r="ETJ53" s="47"/>
      <c r="ETK53" s="47"/>
      <c r="ETL53" s="47"/>
      <c r="ETM53" s="47"/>
      <c r="ETN53" s="47"/>
      <c r="ETO53" s="47"/>
      <c r="ETP53" s="47"/>
      <c r="ETQ53" s="47"/>
      <c r="ETR53" s="47"/>
      <c r="ETS53" s="47"/>
      <c r="ETT53" s="47"/>
      <c r="ETU53" s="47"/>
      <c r="ETV53" s="47"/>
      <c r="ETW53" s="47"/>
      <c r="ETX53" s="47"/>
      <c r="ETY53" s="47"/>
      <c r="ETZ53" s="47"/>
      <c r="EUA53" s="47"/>
      <c r="EUB53" s="47"/>
      <c r="EUC53" s="47"/>
      <c r="EUD53" s="47"/>
      <c r="EUE53" s="47"/>
      <c r="EUF53" s="47"/>
      <c r="EUG53" s="47"/>
      <c r="EUH53" s="47"/>
      <c r="EUI53" s="47"/>
      <c r="EUJ53" s="47"/>
      <c r="EUK53" s="47"/>
      <c r="EUL53" s="47"/>
      <c r="EUM53" s="47"/>
      <c r="EUN53" s="47"/>
      <c r="EUO53" s="47"/>
      <c r="EUP53" s="47"/>
      <c r="EUQ53" s="47"/>
      <c r="EUR53" s="47"/>
      <c r="EUS53" s="47"/>
      <c r="EUT53" s="47"/>
      <c r="EUU53" s="47"/>
      <c r="EUV53" s="47"/>
      <c r="EUW53" s="47"/>
      <c r="EUX53" s="47"/>
      <c r="EUY53" s="47"/>
      <c r="EUZ53" s="47"/>
      <c r="EVA53" s="47"/>
      <c r="EVB53" s="47"/>
      <c r="EVC53" s="47"/>
      <c r="EVD53" s="47"/>
      <c r="EVE53" s="47"/>
      <c r="EVF53" s="47"/>
      <c r="EVG53" s="47"/>
      <c r="EVH53" s="47"/>
      <c r="EVI53" s="47"/>
      <c r="EVJ53" s="47"/>
      <c r="EVK53" s="47"/>
      <c r="EVL53" s="47"/>
      <c r="EVM53" s="47"/>
      <c r="EVN53" s="47"/>
      <c r="EVO53" s="47"/>
      <c r="EVP53" s="47"/>
      <c r="EVQ53" s="47"/>
      <c r="EVR53" s="47"/>
      <c r="EVS53" s="47"/>
      <c r="EVT53" s="47"/>
      <c r="EVU53" s="47"/>
      <c r="EVV53" s="47"/>
      <c r="EVW53" s="47"/>
      <c r="EVX53" s="47"/>
      <c r="EVY53" s="47"/>
      <c r="EVZ53" s="47"/>
      <c r="EWA53" s="47"/>
      <c r="EWB53" s="47"/>
      <c r="EWC53" s="47"/>
      <c r="EWD53" s="47"/>
      <c r="EWE53" s="47"/>
      <c r="EWF53" s="47"/>
      <c r="EWG53" s="47"/>
      <c r="EWH53" s="47"/>
      <c r="EWI53" s="47"/>
      <c r="EWJ53" s="47"/>
      <c r="EWK53" s="47"/>
      <c r="EWL53" s="47"/>
      <c r="EWM53" s="47"/>
      <c r="EWN53" s="47"/>
      <c r="EWO53" s="47"/>
      <c r="EWP53" s="47"/>
      <c r="EWQ53" s="47"/>
      <c r="EWR53" s="47"/>
      <c r="EWS53" s="47"/>
      <c r="EWT53" s="47"/>
      <c r="EWU53" s="47"/>
      <c r="EWV53" s="47"/>
      <c r="EWW53" s="47"/>
      <c r="EWX53" s="47"/>
      <c r="EWY53" s="47"/>
      <c r="EWZ53" s="47"/>
      <c r="EXA53" s="47"/>
      <c r="EXB53" s="47"/>
      <c r="EXC53" s="47"/>
      <c r="EXD53" s="47"/>
      <c r="EXE53" s="47"/>
      <c r="EXF53" s="47"/>
      <c r="EXG53" s="47"/>
      <c r="EXH53" s="47"/>
      <c r="EXI53" s="47"/>
      <c r="EXJ53" s="47"/>
      <c r="EXK53" s="47"/>
      <c r="EXL53" s="47"/>
      <c r="EXM53" s="47"/>
      <c r="EXN53" s="47"/>
      <c r="EXO53" s="47"/>
      <c r="EXP53" s="47"/>
      <c r="EXQ53" s="47"/>
      <c r="EXR53" s="47"/>
      <c r="EXS53" s="47"/>
      <c r="EXT53" s="47"/>
      <c r="EXU53" s="47"/>
      <c r="EXV53" s="47"/>
      <c r="EXW53" s="47"/>
      <c r="EXX53" s="47"/>
      <c r="EXY53" s="47"/>
      <c r="EXZ53" s="47"/>
      <c r="EYA53" s="47"/>
      <c r="EYB53" s="47"/>
      <c r="EYC53" s="47"/>
      <c r="EYD53" s="47"/>
      <c r="EYE53" s="47"/>
      <c r="EYF53" s="47"/>
      <c r="EYG53" s="47"/>
      <c r="EYH53" s="47"/>
      <c r="EYI53" s="47"/>
      <c r="EYJ53" s="47"/>
      <c r="EYK53" s="47"/>
      <c r="EYL53" s="47"/>
      <c r="EYM53" s="47"/>
      <c r="EYN53" s="47"/>
      <c r="EYO53" s="47"/>
      <c r="EYP53" s="47"/>
      <c r="EYQ53" s="47"/>
      <c r="EYR53" s="47"/>
      <c r="EYS53" s="47"/>
      <c r="EYT53" s="47"/>
      <c r="EYU53" s="47"/>
      <c r="EYV53" s="47"/>
      <c r="EYW53" s="47"/>
      <c r="EYX53" s="47"/>
      <c r="EYY53" s="47"/>
      <c r="EYZ53" s="47"/>
      <c r="EZA53" s="47"/>
      <c r="EZB53" s="47"/>
      <c r="EZC53" s="47"/>
      <c r="EZD53" s="47"/>
      <c r="EZE53" s="47"/>
      <c r="EZF53" s="47"/>
      <c r="EZG53" s="47"/>
      <c r="EZH53" s="47"/>
      <c r="EZI53" s="47"/>
      <c r="EZJ53" s="47"/>
      <c r="EZK53" s="47"/>
      <c r="EZL53" s="47"/>
      <c r="EZM53" s="47"/>
      <c r="EZN53" s="47"/>
      <c r="EZO53" s="47"/>
      <c r="EZP53" s="47"/>
      <c r="EZQ53" s="47"/>
      <c r="EZR53" s="47"/>
      <c r="EZS53" s="47"/>
      <c r="EZT53" s="47"/>
      <c r="EZU53" s="47"/>
      <c r="EZV53" s="47"/>
      <c r="EZW53" s="47"/>
      <c r="EZX53" s="47"/>
      <c r="EZY53" s="47"/>
      <c r="EZZ53" s="47"/>
      <c r="FAA53" s="47"/>
      <c r="FAB53" s="47"/>
      <c r="FAC53" s="47"/>
      <c r="FAD53" s="47"/>
      <c r="FAE53" s="47"/>
      <c r="FAF53" s="47"/>
      <c r="FAG53" s="47"/>
      <c r="FAH53" s="47"/>
      <c r="FAI53" s="47"/>
      <c r="FAJ53" s="47"/>
      <c r="FAK53" s="47"/>
      <c r="FAL53" s="47"/>
      <c r="FAM53" s="47"/>
      <c r="FAN53" s="47"/>
      <c r="FAO53" s="47"/>
      <c r="FAP53" s="47"/>
      <c r="FAQ53" s="47"/>
      <c r="FAR53" s="47"/>
      <c r="FAS53" s="47"/>
      <c r="FAT53" s="47"/>
      <c r="FAU53" s="47"/>
      <c r="FAV53" s="47"/>
      <c r="FAW53" s="47"/>
      <c r="FAX53" s="47"/>
      <c r="FAY53" s="47"/>
      <c r="FAZ53" s="47"/>
      <c r="FBA53" s="47"/>
      <c r="FBB53" s="47"/>
      <c r="FBC53" s="47"/>
      <c r="FBD53" s="47"/>
      <c r="FBE53" s="47"/>
      <c r="FBF53" s="47"/>
      <c r="FBG53" s="47"/>
      <c r="FBH53" s="47"/>
      <c r="FBI53" s="47"/>
      <c r="FBJ53" s="47"/>
      <c r="FBK53" s="47"/>
      <c r="FBL53" s="47"/>
      <c r="FBM53" s="47"/>
      <c r="FBN53" s="47"/>
      <c r="FBO53" s="47"/>
      <c r="FBP53" s="47"/>
      <c r="FBQ53" s="47"/>
      <c r="FBR53" s="47"/>
      <c r="FBS53" s="47"/>
      <c r="FBT53" s="47"/>
      <c r="FBU53" s="47"/>
      <c r="FBV53" s="47"/>
      <c r="FBW53" s="47"/>
      <c r="FBX53" s="47"/>
      <c r="FBY53" s="47"/>
      <c r="FBZ53" s="47"/>
      <c r="FCA53" s="47"/>
      <c r="FCB53" s="47"/>
      <c r="FCC53" s="47"/>
      <c r="FCD53" s="47"/>
      <c r="FCE53" s="47"/>
      <c r="FCF53" s="47"/>
      <c r="FCG53" s="47"/>
      <c r="FCH53" s="47"/>
      <c r="FCI53" s="47"/>
      <c r="FCJ53" s="47"/>
      <c r="FCK53" s="47"/>
      <c r="FCL53" s="47"/>
      <c r="FCM53" s="47"/>
      <c r="FCN53" s="47"/>
      <c r="FCO53" s="47"/>
      <c r="FCP53" s="47"/>
      <c r="FCQ53" s="47"/>
      <c r="FCR53" s="47"/>
      <c r="FCS53" s="47"/>
      <c r="FCT53" s="47"/>
      <c r="FCU53" s="47"/>
      <c r="FCV53" s="47"/>
      <c r="FCW53" s="47"/>
      <c r="FCX53" s="47"/>
      <c r="FCY53" s="47"/>
      <c r="FCZ53" s="47"/>
      <c r="FDA53" s="47"/>
      <c r="FDB53" s="47"/>
      <c r="FDC53" s="47"/>
      <c r="FDD53" s="47"/>
      <c r="FDE53" s="47"/>
      <c r="FDF53" s="47"/>
      <c r="FDG53" s="47"/>
      <c r="FDH53" s="47"/>
      <c r="FDI53" s="47"/>
      <c r="FDJ53" s="47"/>
      <c r="FDK53" s="47"/>
      <c r="FDL53" s="47"/>
      <c r="FDM53" s="47"/>
      <c r="FDN53" s="47"/>
      <c r="FDO53" s="47"/>
      <c r="FDP53" s="47"/>
      <c r="FDQ53" s="47"/>
      <c r="FDR53" s="47"/>
      <c r="FDS53" s="47"/>
      <c r="FDT53" s="47"/>
      <c r="FDU53" s="47"/>
      <c r="FDV53" s="47"/>
      <c r="FDW53" s="47"/>
      <c r="FDX53" s="47"/>
      <c r="FDY53" s="47"/>
      <c r="FDZ53" s="47"/>
      <c r="FEA53" s="47"/>
      <c r="FEB53" s="47"/>
      <c r="FEC53" s="47"/>
      <c r="FED53" s="47"/>
      <c r="FEE53" s="47"/>
      <c r="FEF53" s="47"/>
      <c r="FEG53" s="47"/>
      <c r="FEH53" s="47"/>
      <c r="FEI53" s="47"/>
      <c r="FEJ53" s="47"/>
      <c r="FEK53" s="47"/>
      <c r="FEL53" s="47"/>
      <c r="FEM53" s="47"/>
      <c r="FEN53" s="47"/>
      <c r="FEO53" s="47"/>
      <c r="FEP53" s="47"/>
      <c r="FEQ53" s="47"/>
      <c r="FER53" s="47"/>
      <c r="FES53" s="47"/>
      <c r="FET53" s="47"/>
      <c r="FEU53" s="47"/>
      <c r="FEV53" s="47"/>
      <c r="FEW53" s="47"/>
      <c r="FEX53" s="47"/>
      <c r="FEY53" s="47"/>
      <c r="FEZ53" s="47"/>
      <c r="FFA53" s="47"/>
      <c r="FFB53" s="47"/>
      <c r="FFC53" s="47"/>
      <c r="FFD53" s="47"/>
      <c r="FFE53" s="47"/>
      <c r="FFF53" s="47"/>
      <c r="FFG53" s="47"/>
      <c r="FFH53" s="47"/>
      <c r="FFI53" s="47"/>
      <c r="FFJ53" s="47"/>
      <c r="FFK53" s="47"/>
      <c r="FFL53" s="47"/>
      <c r="FFM53" s="47"/>
      <c r="FFN53" s="47"/>
      <c r="FFO53" s="47"/>
      <c r="FFP53" s="47"/>
      <c r="FFQ53" s="47"/>
      <c r="FFR53" s="47"/>
      <c r="FFS53" s="47"/>
      <c r="FFT53" s="47"/>
      <c r="FFU53" s="47"/>
      <c r="FFV53" s="47"/>
      <c r="FFW53" s="47"/>
      <c r="FFX53" s="47"/>
      <c r="FFY53" s="47"/>
      <c r="FFZ53" s="47"/>
      <c r="FGA53" s="47"/>
      <c r="FGB53" s="47"/>
      <c r="FGC53" s="47"/>
      <c r="FGD53" s="47"/>
      <c r="FGE53" s="47"/>
      <c r="FGF53" s="47"/>
      <c r="FGG53" s="47"/>
      <c r="FGH53" s="47"/>
      <c r="FGI53" s="47"/>
      <c r="FGJ53" s="47"/>
      <c r="FGK53" s="47"/>
      <c r="FGL53" s="47"/>
      <c r="FGM53" s="47"/>
      <c r="FGN53" s="47"/>
      <c r="FGO53" s="47"/>
      <c r="FGP53" s="47"/>
      <c r="FGQ53" s="47"/>
      <c r="FGR53" s="47"/>
      <c r="FGS53" s="47"/>
      <c r="FGT53" s="47"/>
      <c r="FGU53" s="47"/>
      <c r="FGV53" s="47"/>
      <c r="FGW53" s="47"/>
      <c r="FGX53" s="47"/>
      <c r="FGY53" s="47"/>
      <c r="FGZ53" s="47"/>
      <c r="FHA53" s="47"/>
      <c r="FHB53" s="47"/>
      <c r="FHC53" s="47"/>
      <c r="FHD53" s="47"/>
      <c r="FHE53" s="47"/>
      <c r="FHF53" s="47"/>
      <c r="FHG53" s="47"/>
      <c r="FHH53" s="47"/>
      <c r="FHI53" s="47"/>
      <c r="FHJ53" s="47"/>
      <c r="FHK53" s="47"/>
      <c r="FHL53" s="47"/>
      <c r="FHM53" s="47"/>
      <c r="FHN53" s="47"/>
      <c r="FHO53" s="47"/>
      <c r="FHP53" s="47"/>
      <c r="FHQ53" s="47"/>
      <c r="FHR53" s="47"/>
      <c r="FHS53" s="47"/>
      <c r="FHT53" s="47"/>
      <c r="FHU53" s="47"/>
      <c r="FHV53" s="47"/>
      <c r="FHW53" s="47"/>
      <c r="FHX53" s="47"/>
      <c r="FHY53" s="47"/>
      <c r="FHZ53" s="47"/>
      <c r="FIA53" s="47"/>
      <c r="FIB53" s="47"/>
      <c r="FIC53" s="47"/>
      <c r="FID53" s="47"/>
      <c r="FIE53" s="47"/>
      <c r="FIF53" s="47"/>
      <c r="FIG53" s="47"/>
      <c r="FIH53" s="47"/>
      <c r="FII53" s="47"/>
      <c r="FIJ53" s="47"/>
      <c r="FIK53" s="47"/>
      <c r="FIL53" s="47"/>
      <c r="FIM53" s="47"/>
      <c r="FIN53" s="47"/>
      <c r="FIO53" s="47"/>
      <c r="FIP53" s="47"/>
      <c r="FIQ53" s="47"/>
      <c r="FIR53" s="47"/>
      <c r="FIS53" s="47"/>
      <c r="FIT53" s="47"/>
      <c r="FIU53" s="47"/>
      <c r="FIV53" s="47"/>
      <c r="FIW53" s="47"/>
      <c r="FIX53" s="47"/>
      <c r="FIY53" s="47"/>
      <c r="FIZ53" s="47"/>
      <c r="FJA53" s="47"/>
      <c r="FJB53" s="47"/>
      <c r="FJC53" s="47"/>
      <c r="FJD53" s="47"/>
      <c r="FJE53" s="47"/>
      <c r="FJF53" s="47"/>
      <c r="FJG53" s="47"/>
      <c r="FJH53" s="47"/>
      <c r="FJI53" s="47"/>
      <c r="FJJ53" s="47"/>
      <c r="FJK53" s="47"/>
      <c r="FJL53" s="47"/>
      <c r="FJM53" s="47"/>
      <c r="FJN53" s="47"/>
      <c r="FJO53" s="47"/>
      <c r="FJP53" s="47"/>
      <c r="FJQ53" s="47"/>
      <c r="FJR53" s="47"/>
      <c r="FJS53" s="47"/>
      <c r="FJT53" s="47"/>
      <c r="FJU53" s="47"/>
      <c r="FJV53" s="47"/>
      <c r="FJW53" s="47"/>
      <c r="FJX53" s="47"/>
      <c r="FJY53" s="47"/>
      <c r="FJZ53" s="47"/>
      <c r="FKA53" s="47"/>
      <c r="FKB53" s="47"/>
      <c r="FKC53" s="47"/>
      <c r="FKD53" s="47"/>
      <c r="FKE53" s="47"/>
      <c r="FKF53" s="47"/>
      <c r="FKG53" s="47"/>
      <c r="FKH53" s="47"/>
      <c r="FKI53" s="47"/>
      <c r="FKJ53" s="47"/>
      <c r="FKK53" s="47"/>
      <c r="FKL53" s="47"/>
      <c r="FKM53" s="47"/>
      <c r="FKN53" s="47"/>
      <c r="FKO53" s="47"/>
      <c r="FKP53" s="47"/>
      <c r="FKQ53" s="47"/>
      <c r="FKR53" s="47"/>
      <c r="FKS53" s="47"/>
      <c r="FKT53" s="47"/>
      <c r="FKU53" s="47"/>
      <c r="FKV53" s="47"/>
      <c r="FKW53" s="47"/>
      <c r="FKX53" s="47"/>
      <c r="FKY53" s="47"/>
      <c r="FKZ53" s="47"/>
      <c r="FLA53" s="47"/>
      <c r="FLB53" s="47"/>
      <c r="FLC53" s="47"/>
      <c r="FLD53" s="47"/>
      <c r="FLE53" s="47"/>
      <c r="FLF53" s="47"/>
      <c r="FLG53" s="47"/>
      <c r="FLH53" s="47"/>
      <c r="FLI53" s="47"/>
      <c r="FLJ53" s="47"/>
      <c r="FLK53" s="47"/>
      <c r="FLL53" s="47"/>
      <c r="FLM53" s="47"/>
      <c r="FLN53" s="47"/>
      <c r="FLO53" s="47"/>
      <c r="FLP53" s="47"/>
      <c r="FLQ53" s="47"/>
      <c r="FLR53" s="47"/>
      <c r="FLS53" s="47"/>
      <c r="FLT53" s="47"/>
      <c r="FLU53" s="47"/>
      <c r="FLV53" s="47"/>
      <c r="FLW53" s="47"/>
      <c r="FLX53" s="47"/>
      <c r="FLY53" s="47"/>
      <c r="FLZ53" s="47"/>
      <c r="FMA53" s="47"/>
      <c r="FMB53" s="47"/>
      <c r="FMC53" s="47"/>
      <c r="FMD53" s="47"/>
      <c r="FME53" s="47"/>
      <c r="FMF53" s="47"/>
      <c r="FMG53" s="47"/>
      <c r="FMH53" s="47"/>
      <c r="FMI53" s="47"/>
      <c r="FMJ53" s="47"/>
      <c r="FMK53" s="47"/>
      <c r="FML53" s="47"/>
      <c r="FMM53" s="47"/>
      <c r="FMN53" s="47"/>
      <c r="FMO53" s="47"/>
      <c r="FMP53" s="47"/>
      <c r="FMQ53" s="47"/>
      <c r="FMR53" s="47"/>
      <c r="FMS53" s="47"/>
      <c r="FMT53" s="47"/>
      <c r="FMU53" s="47"/>
      <c r="FMV53" s="47"/>
      <c r="FMW53" s="47"/>
      <c r="FMX53" s="47"/>
      <c r="FMY53" s="47"/>
      <c r="FMZ53" s="47"/>
      <c r="FNA53" s="47"/>
      <c r="FNB53" s="47"/>
      <c r="FNC53" s="47"/>
      <c r="FND53" s="47"/>
      <c r="FNE53" s="47"/>
      <c r="FNF53" s="47"/>
      <c r="FNG53" s="47"/>
      <c r="FNH53" s="47"/>
      <c r="FNI53" s="47"/>
      <c r="FNJ53" s="47"/>
      <c r="FNK53" s="47"/>
      <c r="FNL53" s="47"/>
      <c r="FNM53" s="47"/>
      <c r="FNN53" s="47"/>
      <c r="FNO53" s="47"/>
      <c r="FNP53" s="47"/>
      <c r="FNQ53" s="47"/>
      <c r="FNR53" s="47"/>
      <c r="FNS53" s="47"/>
      <c r="FNT53" s="47"/>
      <c r="FNU53" s="47"/>
      <c r="FNV53" s="47"/>
      <c r="FNW53" s="47"/>
      <c r="FNX53" s="47"/>
      <c r="FNY53" s="47"/>
      <c r="FNZ53" s="47"/>
      <c r="FOA53" s="47"/>
      <c r="FOB53" s="47"/>
      <c r="FOC53" s="47"/>
      <c r="FOD53" s="47"/>
      <c r="FOE53" s="47"/>
      <c r="FOF53" s="47"/>
      <c r="FOG53" s="47"/>
      <c r="FOH53" s="47"/>
      <c r="FOI53" s="47"/>
      <c r="FOJ53" s="47"/>
      <c r="FOK53" s="47"/>
      <c r="FOL53" s="47"/>
      <c r="FOM53" s="47"/>
      <c r="FON53" s="47"/>
      <c r="FOO53" s="47"/>
      <c r="FOP53" s="47"/>
      <c r="FOQ53" s="47"/>
      <c r="FOR53" s="47"/>
      <c r="FOS53" s="47"/>
      <c r="FOT53" s="47"/>
      <c r="FOU53" s="47"/>
      <c r="FOV53" s="47"/>
      <c r="FOW53" s="47"/>
      <c r="FOX53" s="47"/>
      <c r="FOY53" s="47"/>
      <c r="FOZ53" s="47"/>
      <c r="FPA53" s="47"/>
      <c r="FPB53" s="47"/>
      <c r="FPC53" s="47"/>
      <c r="FPD53" s="47"/>
      <c r="FPE53" s="47"/>
      <c r="FPF53" s="47"/>
      <c r="FPG53" s="47"/>
      <c r="FPH53" s="47"/>
      <c r="FPI53" s="47"/>
      <c r="FPJ53" s="47"/>
      <c r="FPK53" s="47"/>
      <c r="FPL53" s="47"/>
      <c r="FPM53" s="47"/>
      <c r="FPN53" s="47"/>
      <c r="FPO53" s="47"/>
      <c r="FPP53" s="47"/>
      <c r="FPQ53" s="47"/>
      <c r="FPR53" s="47"/>
      <c r="FPS53" s="47"/>
      <c r="FPT53" s="47"/>
      <c r="FPU53" s="47"/>
      <c r="FPV53" s="47"/>
      <c r="FPW53" s="47"/>
      <c r="FPX53" s="47"/>
      <c r="FPY53" s="47"/>
      <c r="FPZ53" s="47"/>
      <c r="FQA53" s="47"/>
      <c r="FQB53" s="47"/>
      <c r="FQC53" s="47"/>
      <c r="FQD53" s="47"/>
      <c r="FQE53" s="47"/>
      <c r="FQF53" s="47"/>
      <c r="FQG53" s="47"/>
      <c r="FQH53" s="47"/>
      <c r="FQI53" s="47"/>
      <c r="FQJ53" s="47"/>
      <c r="FQK53" s="47"/>
      <c r="FQL53" s="47"/>
      <c r="FQM53" s="47"/>
      <c r="FQN53" s="47"/>
      <c r="FQO53" s="47"/>
      <c r="FQP53" s="47"/>
      <c r="FQQ53" s="47"/>
      <c r="FQR53" s="47"/>
      <c r="FQS53" s="47"/>
      <c r="FQT53" s="47"/>
      <c r="FQU53" s="47"/>
      <c r="FQV53" s="47"/>
      <c r="FQW53" s="47"/>
      <c r="FQX53" s="47"/>
      <c r="FQY53" s="47"/>
      <c r="FQZ53" s="47"/>
      <c r="FRA53" s="47"/>
      <c r="FRB53" s="47"/>
      <c r="FRC53" s="47"/>
      <c r="FRD53" s="47"/>
      <c r="FRE53" s="47"/>
      <c r="FRF53" s="47"/>
      <c r="FRG53" s="47"/>
      <c r="FRH53" s="47"/>
      <c r="FRI53" s="47"/>
      <c r="FRJ53" s="47"/>
      <c r="FRK53" s="47"/>
      <c r="FRL53" s="47"/>
      <c r="FRM53" s="47"/>
      <c r="FRN53" s="47"/>
      <c r="FRO53" s="47"/>
      <c r="FRP53" s="47"/>
      <c r="FRQ53" s="47"/>
      <c r="FRR53" s="47"/>
      <c r="FRS53" s="47"/>
      <c r="FRT53" s="47"/>
      <c r="FRU53" s="47"/>
      <c r="FRV53" s="47"/>
      <c r="FRW53" s="47"/>
      <c r="FRX53" s="47"/>
      <c r="FRY53" s="47"/>
      <c r="FRZ53" s="47"/>
      <c r="FSA53" s="47"/>
      <c r="FSB53" s="47"/>
      <c r="FSC53" s="47"/>
      <c r="FSD53" s="47"/>
      <c r="FSE53" s="47"/>
      <c r="FSF53" s="47"/>
      <c r="FSG53" s="47"/>
      <c r="FSH53" s="47"/>
      <c r="FSI53" s="47"/>
      <c r="FSJ53" s="47"/>
      <c r="FSK53" s="47"/>
      <c r="FSL53" s="47"/>
      <c r="FSM53" s="47"/>
      <c r="FSN53" s="47"/>
      <c r="FSO53" s="47"/>
      <c r="FSP53" s="47"/>
      <c r="FSQ53" s="47"/>
      <c r="FSR53" s="47"/>
      <c r="FSS53" s="47"/>
      <c r="FST53" s="47"/>
      <c r="FSU53" s="47"/>
      <c r="FSV53" s="47"/>
      <c r="FSW53" s="47"/>
      <c r="FSX53" s="47"/>
      <c r="FSY53" s="47"/>
      <c r="FSZ53" s="47"/>
      <c r="FTA53" s="47"/>
      <c r="FTB53" s="47"/>
      <c r="FTC53" s="47"/>
      <c r="FTD53" s="47"/>
      <c r="FTE53" s="47"/>
      <c r="FTF53" s="47"/>
      <c r="FTG53" s="47"/>
      <c r="FTH53" s="47"/>
      <c r="FTI53" s="47"/>
      <c r="FTJ53" s="47"/>
      <c r="FTK53" s="47"/>
      <c r="FTL53" s="47"/>
      <c r="FTM53" s="47"/>
      <c r="FTN53" s="47"/>
      <c r="FTO53" s="47"/>
      <c r="FTP53" s="47"/>
      <c r="FTQ53" s="47"/>
      <c r="FTR53" s="47"/>
      <c r="FTS53" s="47"/>
      <c r="FTT53" s="47"/>
      <c r="FTU53" s="47"/>
      <c r="FTV53" s="47"/>
      <c r="FTW53" s="47"/>
      <c r="FTX53" s="47"/>
      <c r="FTY53" s="47"/>
      <c r="FTZ53" s="47"/>
      <c r="FUA53" s="47"/>
      <c r="FUB53" s="47"/>
      <c r="FUC53" s="47"/>
      <c r="FUD53" s="47"/>
      <c r="FUE53" s="47"/>
      <c r="FUF53" s="47"/>
      <c r="FUG53" s="47"/>
      <c r="FUH53" s="47"/>
      <c r="FUI53" s="47"/>
      <c r="FUJ53" s="47"/>
      <c r="FUK53" s="47"/>
      <c r="FUL53" s="47"/>
      <c r="FUM53" s="47"/>
      <c r="FUN53" s="47"/>
      <c r="FUO53" s="47"/>
      <c r="FUP53" s="47"/>
      <c r="FUQ53" s="47"/>
      <c r="FUR53" s="47"/>
      <c r="FUS53" s="47"/>
      <c r="FUT53" s="47"/>
      <c r="FUU53" s="47"/>
      <c r="FUV53" s="47"/>
      <c r="FUW53" s="47"/>
      <c r="FUX53" s="47"/>
      <c r="FUY53" s="47"/>
      <c r="FUZ53" s="47"/>
      <c r="FVA53" s="47"/>
      <c r="FVB53" s="47"/>
      <c r="FVC53" s="47"/>
      <c r="FVD53" s="47"/>
      <c r="FVE53" s="47"/>
      <c r="FVF53" s="47"/>
      <c r="FVG53" s="47"/>
      <c r="FVH53" s="47"/>
      <c r="FVI53" s="47"/>
      <c r="FVJ53" s="47"/>
      <c r="FVK53" s="47"/>
      <c r="FVL53" s="47"/>
      <c r="FVM53" s="47"/>
      <c r="FVN53" s="47"/>
      <c r="FVO53" s="47"/>
      <c r="FVP53" s="47"/>
      <c r="FVQ53" s="47"/>
      <c r="FVR53" s="47"/>
      <c r="FVS53" s="47"/>
      <c r="FVT53" s="47"/>
      <c r="FVU53" s="47"/>
      <c r="FVV53" s="47"/>
      <c r="FVW53" s="47"/>
      <c r="FVX53" s="47"/>
      <c r="FVY53" s="47"/>
      <c r="FVZ53" s="47"/>
      <c r="FWA53" s="47"/>
      <c r="FWB53" s="47"/>
      <c r="FWC53" s="47"/>
      <c r="FWD53" s="47"/>
      <c r="FWE53" s="47"/>
      <c r="FWF53" s="47"/>
      <c r="FWG53" s="47"/>
      <c r="FWH53" s="47"/>
      <c r="FWI53" s="47"/>
      <c r="FWJ53" s="47"/>
      <c r="FWK53" s="47"/>
      <c r="FWL53" s="47"/>
      <c r="FWM53" s="47"/>
      <c r="FWN53" s="47"/>
      <c r="FWO53" s="47"/>
      <c r="FWP53" s="47"/>
      <c r="FWQ53" s="47"/>
      <c r="FWR53" s="47"/>
      <c r="FWS53" s="47"/>
      <c r="FWT53" s="47"/>
      <c r="FWU53" s="47"/>
      <c r="FWV53" s="47"/>
      <c r="FWW53" s="47"/>
      <c r="FWX53" s="47"/>
      <c r="FWY53" s="47"/>
      <c r="FWZ53" s="47"/>
      <c r="FXA53" s="47"/>
      <c r="FXB53" s="47"/>
      <c r="FXC53" s="47"/>
      <c r="FXD53" s="47"/>
      <c r="FXE53" s="47"/>
      <c r="FXF53" s="47"/>
      <c r="FXG53" s="47"/>
      <c r="FXH53" s="47"/>
      <c r="FXI53" s="47"/>
      <c r="FXJ53" s="47"/>
      <c r="FXK53" s="47"/>
      <c r="FXL53" s="47"/>
      <c r="FXM53" s="47"/>
      <c r="FXN53" s="47"/>
      <c r="FXO53" s="47"/>
      <c r="FXP53" s="47"/>
      <c r="FXQ53" s="47"/>
      <c r="FXR53" s="47"/>
      <c r="FXS53" s="47"/>
      <c r="FXT53" s="47"/>
      <c r="FXU53" s="47"/>
      <c r="FXV53" s="47"/>
      <c r="FXW53" s="47"/>
      <c r="FXX53" s="47"/>
      <c r="FXY53" s="47"/>
      <c r="FXZ53" s="47"/>
      <c r="FYA53" s="47"/>
      <c r="FYB53" s="47"/>
      <c r="FYC53" s="47"/>
      <c r="FYD53" s="47"/>
      <c r="FYE53" s="47"/>
      <c r="FYF53" s="47"/>
      <c r="FYG53" s="47"/>
      <c r="FYH53" s="47"/>
      <c r="FYI53" s="47"/>
      <c r="FYJ53" s="47"/>
      <c r="FYK53" s="47"/>
      <c r="FYL53" s="47"/>
      <c r="FYM53" s="47"/>
      <c r="FYN53" s="47"/>
      <c r="FYO53" s="47"/>
      <c r="FYP53" s="47"/>
      <c r="FYQ53" s="47"/>
      <c r="FYR53" s="47"/>
      <c r="FYS53" s="47"/>
      <c r="FYT53" s="47"/>
      <c r="FYU53" s="47"/>
      <c r="FYV53" s="47"/>
      <c r="FYW53" s="47"/>
      <c r="FYX53" s="47"/>
      <c r="FYY53" s="47"/>
      <c r="FYZ53" s="47"/>
      <c r="FZA53" s="47"/>
      <c r="FZB53" s="47"/>
      <c r="FZC53" s="47"/>
      <c r="FZD53" s="47"/>
      <c r="FZE53" s="47"/>
      <c r="FZF53" s="47"/>
      <c r="FZG53" s="47"/>
      <c r="FZH53" s="47"/>
      <c r="FZI53" s="47"/>
      <c r="FZJ53" s="47"/>
      <c r="FZK53" s="47"/>
      <c r="FZL53" s="47"/>
      <c r="FZM53" s="47"/>
      <c r="FZN53" s="47"/>
      <c r="FZO53" s="47"/>
      <c r="FZP53" s="47"/>
      <c r="FZQ53" s="47"/>
      <c r="FZR53" s="47"/>
      <c r="FZS53" s="47"/>
      <c r="FZT53" s="47"/>
      <c r="FZU53" s="47"/>
      <c r="FZV53" s="47"/>
      <c r="FZW53" s="47"/>
      <c r="FZX53" s="47"/>
      <c r="FZY53" s="47"/>
      <c r="FZZ53" s="47"/>
      <c r="GAA53" s="47"/>
      <c r="GAB53" s="47"/>
      <c r="GAC53" s="47"/>
      <c r="GAD53" s="47"/>
      <c r="GAE53" s="47"/>
      <c r="GAF53" s="47"/>
      <c r="GAG53" s="47"/>
      <c r="GAH53" s="47"/>
      <c r="GAI53" s="47"/>
      <c r="GAJ53" s="47"/>
      <c r="GAK53" s="47"/>
      <c r="GAL53" s="47"/>
      <c r="GAM53" s="47"/>
      <c r="GAN53" s="47"/>
      <c r="GAO53" s="47"/>
      <c r="GAP53" s="47"/>
      <c r="GAQ53" s="47"/>
      <c r="GAR53" s="47"/>
      <c r="GAS53" s="47"/>
      <c r="GAT53" s="47"/>
      <c r="GAU53" s="47"/>
      <c r="GAV53" s="47"/>
      <c r="GAW53" s="47"/>
      <c r="GAX53" s="47"/>
      <c r="GAY53" s="47"/>
      <c r="GAZ53" s="47"/>
      <c r="GBA53" s="47"/>
      <c r="GBB53" s="47"/>
      <c r="GBC53" s="47"/>
      <c r="GBD53" s="47"/>
      <c r="GBE53" s="47"/>
      <c r="GBF53" s="47"/>
      <c r="GBG53" s="47"/>
      <c r="GBH53" s="47"/>
      <c r="GBI53" s="47"/>
      <c r="GBJ53" s="47"/>
      <c r="GBK53" s="47"/>
      <c r="GBL53" s="47"/>
      <c r="GBM53" s="47"/>
      <c r="GBN53" s="47"/>
      <c r="GBO53" s="47"/>
      <c r="GBP53" s="47"/>
      <c r="GBQ53" s="47"/>
      <c r="GBR53" s="47"/>
      <c r="GBS53" s="47"/>
      <c r="GBT53" s="47"/>
      <c r="GBU53" s="47"/>
      <c r="GBV53" s="47"/>
      <c r="GBW53" s="47"/>
      <c r="GBX53" s="47"/>
      <c r="GBY53" s="47"/>
      <c r="GBZ53" s="47"/>
      <c r="GCA53" s="47"/>
      <c r="GCB53" s="47"/>
      <c r="GCC53" s="47"/>
      <c r="GCD53" s="47"/>
      <c r="GCE53" s="47"/>
      <c r="GCF53" s="47"/>
      <c r="GCG53" s="47"/>
      <c r="GCH53" s="47"/>
      <c r="GCI53" s="47"/>
      <c r="GCJ53" s="47"/>
      <c r="GCK53" s="47"/>
      <c r="GCL53" s="47"/>
      <c r="GCM53" s="47"/>
      <c r="GCN53" s="47"/>
      <c r="GCO53" s="47"/>
      <c r="GCP53" s="47"/>
      <c r="GCQ53" s="47"/>
      <c r="GCR53" s="47"/>
      <c r="GCS53" s="47"/>
      <c r="GCT53" s="47"/>
      <c r="GCU53" s="47"/>
      <c r="GCV53" s="47"/>
      <c r="GCW53" s="47"/>
      <c r="GCX53" s="47"/>
      <c r="GCY53" s="47"/>
      <c r="GCZ53" s="47"/>
      <c r="GDA53" s="47"/>
      <c r="GDB53" s="47"/>
      <c r="GDC53" s="47"/>
      <c r="GDD53" s="47"/>
      <c r="GDE53" s="47"/>
      <c r="GDF53" s="47"/>
      <c r="GDG53" s="47"/>
      <c r="GDH53" s="47"/>
      <c r="GDI53" s="47"/>
      <c r="GDJ53" s="47"/>
      <c r="GDK53" s="47"/>
      <c r="GDL53" s="47"/>
      <c r="GDM53" s="47"/>
      <c r="GDN53" s="47"/>
      <c r="GDO53" s="47"/>
      <c r="GDP53" s="47"/>
      <c r="GDQ53" s="47"/>
      <c r="GDR53" s="47"/>
      <c r="GDS53" s="47"/>
      <c r="GDT53" s="47"/>
      <c r="GDU53" s="47"/>
      <c r="GDV53" s="47"/>
      <c r="GDW53" s="47"/>
      <c r="GDX53" s="47"/>
      <c r="GDY53" s="47"/>
      <c r="GDZ53" s="47"/>
      <c r="GEA53" s="47"/>
      <c r="GEB53" s="47"/>
      <c r="GEC53" s="47"/>
      <c r="GED53" s="47"/>
      <c r="GEE53" s="47"/>
      <c r="GEF53" s="47"/>
      <c r="GEG53" s="47"/>
      <c r="GEH53" s="47"/>
      <c r="GEI53" s="47"/>
      <c r="GEJ53" s="47"/>
      <c r="GEK53" s="47"/>
      <c r="GEL53" s="47"/>
      <c r="GEM53" s="47"/>
      <c r="GEN53" s="47"/>
      <c r="GEO53" s="47"/>
      <c r="GEP53" s="47"/>
      <c r="GEQ53" s="47"/>
      <c r="GER53" s="47"/>
      <c r="GES53" s="47"/>
      <c r="GET53" s="47"/>
      <c r="GEU53" s="47"/>
      <c r="GEV53" s="47"/>
      <c r="GEW53" s="47"/>
      <c r="GEX53" s="47"/>
      <c r="GEY53" s="47"/>
      <c r="GEZ53" s="47"/>
      <c r="GFA53" s="47"/>
      <c r="GFB53" s="47"/>
      <c r="GFC53" s="47"/>
      <c r="GFD53" s="47"/>
      <c r="GFE53" s="47"/>
      <c r="GFF53" s="47"/>
      <c r="GFG53" s="47"/>
      <c r="GFH53" s="47"/>
      <c r="GFI53" s="47"/>
      <c r="GFJ53" s="47"/>
      <c r="GFK53" s="47"/>
      <c r="GFL53" s="47"/>
      <c r="GFM53" s="47"/>
      <c r="GFN53" s="47"/>
      <c r="GFO53" s="47"/>
      <c r="GFP53" s="47"/>
      <c r="GFQ53" s="47"/>
      <c r="GFR53" s="47"/>
      <c r="GFS53" s="47"/>
      <c r="GFT53" s="47"/>
      <c r="GFU53" s="47"/>
      <c r="GFV53" s="47"/>
      <c r="GFW53" s="47"/>
      <c r="GFX53" s="47"/>
      <c r="GFY53" s="47"/>
      <c r="GFZ53" s="47"/>
      <c r="GGA53" s="47"/>
      <c r="GGB53" s="47"/>
      <c r="GGC53" s="47"/>
      <c r="GGD53" s="47"/>
      <c r="GGE53" s="47"/>
      <c r="GGF53" s="47"/>
      <c r="GGG53" s="47"/>
      <c r="GGH53" s="47"/>
      <c r="GGI53" s="47"/>
      <c r="GGJ53" s="47"/>
      <c r="GGK53" s="47"/>
      <c r="GGL53" s="47"/>
      <c r="GGM53" s="47"/>
      <c r="GGN53" s="47"/>
      <c r="GGO53" s="47"/>
      <c r="GGP53" s="47"/>
      <c r="GGQ53" s="47"/>
      <c r="GGR53" s="47"/>
      <c r="GGS53" s="47"/>
      <c r="GGT53" s="47"/>
      <c r="GGU53" s="47"/>
      <c r="GGV53" s="47"/>
      <c r="GGW53" s="47"/>
      <c r="GGX53" s="47"/>
      <c r="GGY53" s="47"/>
      <c r="GGZ53" s="47"/>
      <c r="GHA53" s="47"/>
      <c r="GHB53" s="47"/>
      <c r="GHC53" s="47"/>
      <c r="GHD53" s="47"/>
      <c r="GHE53" s="47"/>
      <c r="GHF53" s="47"/>
      <c r="GHG53" s="47"/>
      <c r="GHH53" s="47"/>
      <c r="GHI53" s="47"/>
      <c r="GHJ53" s="47"/>
      <c r="GHK53" s="47"/>
      <c r="GHL53" s="47"/>
      <c r="GHM53" s="47"/>
      <c r="GHN53" s="47"/>
      <c r="GHO53" s="47"/>
      <c r="GHP53" s="47"/>
      <c r="GHQ53" s="47"/>
      <c r="GHR53" s="47"/>
      <c r="GHS53" s="47"/>
      <c r="GHT53" s="47"/>
      <c r="GHU53" s="47"/>
      <c r="GHV53" s="47"/>
      <c r="GHW53" s="47"/>
      <c r="GHX53" s="47"/>
      <c r="GHY53" s="47"/>
      <c r="GHZ53" s="47"/>
      <c r="GIA53" s="47"/>
      <c r="GIB53" s="47"/>
      <c r="GIC53" s="47"/>
      <c r="GID53" s="47"/>
      <c r="GIE53" s="47"/>
      <c r="GIF53" s="47"/>
      <c r="GIG53" s="47"/>
      <c r="GIH53" s="47"/>
      <c r="GII53" s="47"/>
      <c r="GIJ53" s="47"/>
      <c r="GIK53" s="47"/>
      <c r="GIL53" s="47"/>
      <c r="GIM53" s="47"/>
      <c r="GIN53" s="47"/>
      <c r="GIO53" s="47"/>
      <c r="GIP53" s="47"/>
      <c r="GIQ53" s="47"/>
      <c r="GIR53" s="47"/>
      <c r="GIS53" s="47"/>
      <c r="GIT53" s="47"/>
      <c r="GIU53" s="47"/>
      <c r="GIV53" s="47"/>
      <c r="GIW53" s="47"/>
      <c r="GIX53" s="47"/>
      <c r="GIY53" s="47"/>
      <c r="GIZ53" s="47"/>
      <c r="GJA53" s="47"/>
      <c r="GJB53" s="47"/>
      <c r="GJC53" s="47"/>
      <c r="GJD53" s="47"/>
      <c r="GJE53" s="47"/>
      <c r="GJF53" s="47"/>
      <c r="GJG53" s="47"/>
      <c r="GJH53" s="47"/>
      <c r="GJI53" s="47"/>
      <c r="GJJ53" s="47"/>
      <c r="GJK53" s="47"/>
      <c r="GJL53" s="47"/>
      <c r="GJM53" s="47"/>
      <c r="GJN53" s="47"/>
      <c r="GJO53" s="47"/>
      <c r="GJP53" s="47"/>
      <c r="GJQ53" s="47"/>
      <c r="GJR53" s="47"/>
      <c r="GJS53" s="47"/>
      <c r="GJT53" s="47"/>
      <c r="GJU53" s="47"/>
      <c r="GJV53" s="47"/>
      <c r="GJW53" s="47"/>
      <c r="GJX53" s="47"/>
      <c r="GJY53" s="47"/>
      <c r="GJZ53" s="47"/>
      <c r="GKA53" s="47"/>
      <c r="GKB53" s="47"/>
      <c r="GKC53" s="47"/>
      <c r="GKD53" s="47"/>
      <c r="GKE53" s="47"/>
      <c r="GKF53" s="47"/>
      <c r="GKG53" s="47"/>
      <c r="GKH53" s="47"/>
      <c r="GKI53" s="47"/>
      <c r="GKJ53" s="47"/>
      <c r="GKK53" s="47"/>
      <c r="GKL53" s="47"/>
      <c r="GKM53" s="47"/>
      <c r="GKN53" s="47"/>
      <c r="GKO53" s="47"/>
      <c r="GKP53" s="47"/>
      <c r="GKQ53" s="47"/>
      <c r="GKR53" s="47"/>
      <c r="GKS53" s="47"/>
      <c r="GKT53" s="47"/>
      <c r="GKU53" s="47"/>
      <c r="GKV53" s="47"/>
      <c r="GKW53" s="47"/>
      <c r="GKX53" s="47"/>
      <c r="GKY53" s="47"/>
      <c r="GKZ53" s="47"/>
      <c r="GLA53" s="47"/>
      <c r="GLB53" s="47"/>
      <c r="GLC53" s="47"/>
      <c r="GLD53" s="47"/>
      <c r="GLE53" s="47"/>
      <c r="GLF53" s="47"/>
      <c r="GLG53" s="47"/>
      <c r="GLH53" s="47"/>
      <c r="GLI53" s="47"/>
      <c r="GLJ53" s="47"/>
      <c r="GLK53" s="47"/>
      <c r="GLL53" s="47"/>
      <c r="GLM53" s="47"/>
      <c r="GLN53" s="47"/>
      <c r="GLO53" s="47"/>
      <c r="GLP53" s="47"/>
      <c r="GLQ53" s="47"/>
      <c r="GLR53" s="47"/>
      <c r="GLS53" s="47"/>
      <c r="GLT53" s="47"/>
      <c r="GLU53" s="47"/>
      <c r="GLV53" s="47"/>
      <c r="GLW53" s="47"/>
      <c r="GLX53" s="47"/>
      <c r="GLY53" s="47"/>
      <c r="GLZ53" s="47"/>
      <c r="GMA53" s="47"/>
      <c r="GMB53" s="47"/>
      <c r="GMC53" s="47"/>
      <c r="GMD53" s="47"/>
      <c r="GME53" s="47"/>
      <c r="GMF53" s="47"/>
      <c r="GMG53" s="47"/>
      <c r="GMH53" s="47"/>
      <c r="GMI53" s="47"/>
      <c r="GMJ53" s="47"/>
      <c r="GMK53" s="47"/>
      <c r="GML53" s="47"/>
      <c r="GMM53" s="47"/>
      <c r="GMN53" s="47"/>
      <c r="GMO53" s="47"/>
      <c r="GMP53" s="47"/>
      <c r="GMQ53" s="47"/>
      <c r="GMR53" s="47"/>
      <c r="GMS53" s="47"/>
      <c r="GMT53" s="47"/>
      <c r="GMU53" s="47"/>
      <c r="GMV53" s="47"/>
      <c r="GMW53" s="47"/>
      <c r="GMX53" s="47"/>
      <c r="GMY53" s="47"/>
      <c r="GMZ53" s="47"/>
      <c r="GNA53" s="47"/>
      <c r="GNB53" s="47"/>
      <c r="GNC53" s="47"/>
      <c r="GND53" s="47"/>
      <c r="GNE53" s="47"/>
      <c r="GNF53" s="47"/>
      <c r="GNG53" s="47"/>
      <c r="GNH53" s="47"/>
      <c r="GNI53" s="47"/>
      <c r="GNJ53" s="47"/>
      <c r="GNK53" s="47"/>
      <c r="GNL53" s="47"/>
      <c r="GNM53" s="47"/>
      <c r="GNN53" s="47"/>
      <c r="GNO53" s="47"/>
      <c r="GNP53" s="47"/>
      <c r="GNQ53" s="47"/>
      <c r="GNR53" s="47"/>
      <c r="GNS53" s="47"/>
      <c r="GNT53" s="47"/>
      <c r="GNU53" s="47"/>
      <c r="GNV53" s="47"/>
      <c r="GNW53" s="47"/>
      <c r="GNX53" s="47"/>
      <c r="GNY53" s="47"/>
      <c r="GNZ53" s="47"/>
      <c r="GOA53" s="47"/>
      <c r="GOB53" s="47"/>
      <c r="GOC53" s="47"/>
      <c r="GOD53" s="47"/>
      <c r="GOE53" s="47"/>
      <c r="GOF53" s="47"/>
      <c r="GOG53" s="47"/>
      <c r="GOH53" s="47"/>
      <c r="GOI53" s="47"/>
      <c r="GOJ53" s="47"/>
      <c r="GOK53" s="47"/>
      <c r="GOL53" s="47"/>
      <c r="GOM53" s="47"/>
      <c r="GON53" s="47"/>
      <c r="GOO53" s="47"/>
      <c r="GOP53" s="47"/>
      <c r="GOQ53" s="47"/>
      <c r="GOR53" s="47"/>
      <c r="GOS53" s="47"/>
      <c r="GOT53" s="47"/>
      <c r="GOU53" s="47"/>
      <c r="GOV53" s="47"/>
      <c r="GOW53" s="47"/>
      <c r="GOX53" s="47"/>
      <c r="GOY53" s="47"/>
      <c r="GOZ53" s="47"/>
      <c r="GPA53" s="47"/>
      <c r="GPB53" s="47"/>
      <c r="GPC53" s="47"/>
      <c r="GPD53" s="47"/>
      <c r="GPE53" s="47"/>
      <c r="GPF53" s="47"/>
      <c r="GPG53" s="47"/>
      <c r="GPH53" s="47"/>
      <c r="GPI53" s="47"/>
      <c r="GPJ53" s="47"/>
      <c r="GPK53" s="47"/>
      <c r="GPL53" s="47"/>
      <c r="GPM53" s="47"/>
      <c r="GPN53" s="47"/>
      <c r="GPO53" s="47"/>
      <c r="GPP53" s="47"/>
      <c r="GPQ53" s="47"/>
      <c r="GPR53" s="47"/>
      <c r="GPS53" s="47"/>
      <c r="GPT53" s="47"/>
      <c r="GPU53" s="47"/>
      <c r="GPV53" s="47"/>
      <c r="GPW53" s="47"/>
      <c r="GPX53" s="47"/>
      <c r="GPY53" s="47"/>
      <c r="GPZ53" s="47"/>
      <c r="GQA53" s="47"/>
      <c r="GQB53" s="47"/>
      <c r="GQC53" s="47"/>
      <c r="GQD53" s="47"/>
      <c r="GQE53" s="47"/>
      <c r="GQF53" s="47"/>
      <c r="GQG53" s="47"/>
      <c r="GQH53" s="47"/>
      <c r="GQI53" s="47"/>
      <c r="GQJ53" s="47"/>
      <c r="GQK53" s="47"/>
      <c r="GQL53" s="47"/>
      <c r="GQM53" s="47"/>
      <c r="GQN53" s="47"/>
      <c r="GQO53" s="47"/>
      <c r="GQP53" s="47"/>
      <c r="GQQ53" s="47"/>
      <c r="GQR53" s="47"/>
      <c r="GQS53" s="47"/>
      <c r="GQT53" s="47"/>
      <c r="GQU53" s="47"/>
      <c r="GQV53" s="47"/>
      <c r="GQW53" s="47"/>
      <c r="GQX53" s="47"/>
      <c r="GQY53" s="47"/>
      <c r="GQZ53" s="47"/>
      <c r="GRA53" s="47"/>
      <c r="GRB53" s="47"/>
      <c r="GRC53" s="47"/>
      <c r="GRD53" s="47"/>
      <c r="GRE53" s="47"/>
      <c r="GRF53" s="47"/>
      <c r="GRG53" s="47"/>
      <c r="GRH53" s="47"/>
      <c r="GRI53" s="47"/>
      <c r="GRJ53" s="47"/>
      <c r="GRK53" s="47"/>
      <c r="GRL53" s="47"/>
      <c r="GRM53" s="47"/>
      <c r="GRN53" s="47"/>
      <c r="GRO53" s="47"/>
      <c r="GRP53" s="47"/>
      <c r="GRQ53" s="47"/>
      <c r="GRR53" s="47"/>
      <c r="GRS53" s="47"/>
      <c r="GRT53" s="47"/>
      <c r="GRU53" s="47"/>
      <c r="GRV53" s="47"/>
      <c r="GRW53" s="47"/>
      <c r="GRX53" s="47"/>
      <c r="GRY53" s="47"/>
      <c r="GRZ53" s="47"/>
      <c r="GSA53" s="47"/>
      <c r="GSB53" s="47"/>
      <c r="GSC53" s="47"/>
      <c r="GSD53" s="47"/>
      <c r="GSE53" s="47"/>
      <c r="GSF53" s="47"/>
      <c r="GSG53" s="47"/>
      <c r="GSH53" s="47"/>
      <c r="GSI53" s="47"/>
      <c r="GSJ53" s="47"/>
      <c r="GSK53" s="47"/>
      <c r="GSL53" s="47"/>
      <c r="GSM53" s="47"/>
      <c r="GSN53" s="47"/>
      <c r="GSO53" s="47"/>
      <c r="GSP53" s="47"/>
      <c r="GSQ53" s="47"/>
      <c r="GSR53" s="47"/>
      <c r="GSS53" s="47"/>
      <c r="GST53" s="47"/>
      <c r="GSU53" s="47"/>
      <c r="GSV53" s="47"/>
      <c r="GSW53" s="47"/>
      <c r="GSX53" s="47"/>
      <c r="GSY53" s="47"/>
      <c r="GSZ53" s="47"/>
      <c r="GTA53" s="47"/>
      <c r="GTB53" s="47"/>
      <c r="GTC53" s="47"/>
      <c r="GTD53" s="47"/>
      <c r="GTE53" s="47"/>
      <c r="GTF53" s="47"/>
      <c r="GTG53" s="47"/>
      <c r="GTH53" s="47"/>
      <c r="GTI53" s="47"/>
      <c r="GTJ53" s="47"/>
      <c r="GTK53" s="47"/>
      <c r="GTL53" s="47"/>
      <c r="GTM53" s="47"/>
      <c r="GTN53" s="47"/>
      <c r="GTO53" s="47"/>
      <c r="GTP53" s="47"/>
      <c r="GTQ53" s="47"/>
      <c r="GTR53" s="47"/>
      <c r="GTS53" s="47"/>
      <c r="GTT53" s="47"/>
      <c r="GTU53" s="47"/>
      <c r="GTV53" s="47"/>
      <c r="GTW53" s="47"/>
      <c r="GTX53" s="47"/>
      <c r="GTY53" s="47"/>
      <c r="GTZ53" s="47"/>
      <c r="GUA53" s="47"/>
      <c r="GUB53" s="47"/>
      <c r="GUC53" s="47"/>
      <c r="GUD53" s="47"/>
      <c r="GUE53" s="47"/>
      <c r="GUF53" s="47"/>
      <c r="GUG53" s="47"/>
      <c r="GUH53" s="47"/>
      <c r="GUI53" s="47"/>
      <c r="GUJ53" s="47"/>
      <c r="GUK53" s="47"/>
      <c r="GUL53" s="47"/>
      <c r="GUM53" s="47"/>
      <c r="GUN53" s="47"/>
      <c r="GUO53" s="47"/>
      <c r="GUP53" s="47"/>
      <c r="GUQ53" s="47"/>
      <c r="GUR53" s="47"/>
      <c r="GUS53" s="47"/>
      <c r="GUT53" s="47"/>
      <c r="GUU53" s="47"/>
      <c r="GUV53" s="47"/>
      <c r="GUW53" s="47"/>
      <c r="GUX53" s="47"/>
      <c r="GUY53" s="47"/>
      <c r="GUZ53" s="47"/>
      <c r="GVA53" s="47"/>
      <c r="GVB53" s="47"/>
      <c r="GVC53" s="47"/>
      <c r="GVD53" s="47"/>
      <c r="GVE53" s="47"/>
      <c r="GVF53" s="47"/>
      <c r="GVG53" s="47"/>
      <c r="GVH53" s="47"/>
      <c r="GVI53" s="47"/>
      <c r="GVJ53" s="47"/>
      <c r="GVK53" s="47"/>
      <c r="GVL53" s="47"/>
      <c r="GVM53" s="47"/>
      <c r="GVN53" s="47"/>
      <c r="GVO53" s="47"/>
      <c r="GVP53" s="47"/>
      <c r="GVQ53" s="47"/>
      <c r="GVR53" s="47"/>
      <c r="GVS53" s="47"/>
      <c r="GVT53" s="47"/>
      <c r="GVU53" s="47"/>
      <c r="GVV53" s="47"/>
      <c r="GVW53" s="47"/>
      <c r="GVX53" s="47"/>
      <c r="GVY53" s="47"/>
      <c r="GVZ53" s="47"/>
      <c r="GWA53" s="47"/>
      <c r="GWB53" s="47"/>
      <c r="GWC53" s="47"/>
      <c r="GWD53" s="47"/>
      <c r="GWE53" s="47"/>
      <c r="GWF53" s="47"/>
      <c r="GWG53" s="47"/>
      <c r="GWH53" s="47"/>
      <c r="GWI53" s="47"/>
      <c r="GWJ53" s="47"/>
      <c r="GWK53" s="47"/>
      <c r="GWL53" s="47"/>
      <c r="GWM53" s="47"/>
      <c r="GWN53" s="47"/>
      <c r="GWO53" s="47"/>
      <c r="GWP53" s="47"/>
      <c r="GWQ53" s="47"/>
      <c r="GWR53" s="47"/>
      <c r="GWS53" s="47"/>
      <c r="GWT53" s="47"/>
      <c r="GWU53" s="47"/>
      <c r="GWV53" s="47"/>
      <c r="GWW53" s="47"/>
      <c r="GWX53" s="47"/>
      <c r="GWY53" s="47"/>
      <c r="GWZ53" s="47"/>
      <c r="GXA53" s="47"/>
      <c r="GXB53" s="47"/>
      <c r="GXC53" s="47"/>
      <c r="GXD53" s="47"/>
      <c r="GXE53" s="47"/>
      <c r="GXF53" s="47"/>
      <c r="GXG53" s="47"/>
      <c r="GXH53" s="47"/>
      <c r="GXI53" s="47"/>
      <c r="GXJ53" s="47"/>
      <c r="GXK53" s="47"/>
      <c r="GXL53" s="47"/>
      <c r="GXM53" s="47"/>
      <c r="GXN53" s="47"/>
      <c r="GXO53" s="47"/>
      <c r="GXP53" s="47"/>
      <c r="GXQ53" s="47"/>
      <c r="GXR53" s="47"/>
      <c r="GXS53" s="47"/>
      <c r="GXT53" s="47"/>
      <c r="GXU53" s="47"/>
      <c r="GXV53" s="47"/>
      <c r="GXW53" s="47"/>
      <c r="GXX53" s="47"/>
      <c r="GXY53" s="47"/>
      <c r="GXZ53" s="47"/>
      <c r="GYA53" s="47"/>
      <c r="GYB53" s="47"/>
      <c r="GYC53" s="47"/>
      <c r="GYD53" s="47"/>
      <c r="GYE53" s="47"/>
      <c r="GYF53" s="47"/>
      <c r="GYG53" s="47"/>
      <c r="GYH53" s="47"/>
      <c r="GYI53" s="47"/>
      <c r="GYJ53" s="47"/>
      <c r="GYK53" s="47"/>
      <c r="GYL53" s="47"/>
      <c r="GYM53" s="47"/>
      <c r="GYN53" s="47"/>
      <c r="GYO53" s="47"/>
      <c r="GYP53" s="47"/>
      <c r="GYQ53" s="47"/>
      <c r="GYR53" s="47"/>
      <c r="GYS53" s="47"/>
      <c r="GYT53" s="47"/>
      <c r="GYU53" s="47"/>
      <c r="GYV53" s="47"/>
      <c r="GYW53" s="47"/>
      <c r="GYX53" s="47"/>
      <c r="GYY53" s="47"/>
      <c r="GYZ53" s="47"/>
      <c r="GZA53" s="47"/>
      <c r="GZB53" s="47"/>
      <c r="GZC53" s="47"/>
      <c r="GZD53" s="47"/>
      <c r="GZE53" s="47"/>
      <c r="GZF53" s="47"/>
      <c r="GZG53" s="47"/>
      <c r="GZH53" s="47"/>
      <c r="GZI53" s="47"/>
      <c r="GZJ53" s="47"/>
      <c r="GZK53" s="47"/>
      <c r="GZL53" s="47"/>
      <c r="GZM53" s="47"/>
      <c r="GZN53" s="47"/>
      <c r="GZO53" s="47"/>
      <c r="GZP53" s="47"/>
      <c r="GZQ53" s="47"/>
      <c r="GZR53" s="47"/>
      <c r="GZS53" s="47"/>
      <c r="GZT53" s="47"/>
      <c r="GZU53" s="47"/>
      <c r="GZV53" s="47"/>
      <c r="GZW53" s="47"/>
      <c r="GZX53" s="47"/>
      <c r="GZY53" s="47"/>
      <c r="GZZ53" s="47"/>
      <c r="HAA53" s="47"/>
      <c r="HAB53" s="47"/>
      <c r="HAC53" s="47"/>
      <c r="HAD53" s="47"/>
      <c r="HAE53" s="47"/>
      <c r="HAF53" s="47"/>
      <c r="HAG53" s="47"/>
      <c r="HAH53" s="47"/>
      <c r="HAI53" s="47"/>
      <c r="HAJ53" s="47"/>
      <c r="HAK53" s="47"/>
      <c r="HAL53" s="47"/>
      <c r="HAM53" s="47"/>
      <c r="HAN53" s="47"/>
      <c r="HAO53" s="47"/>
      <c r="HAP53" s="47"/>
      <c r="HAQ53" s="47"/>
      <c r="HAR53" s="47"/>
      <c r="HAS53" s="47"/>
      <c r="HAT53" s="47"/>
      <c r="HAU53" s="47"/>
      <c r="HAV53" s="47"/>
      <c r="HAW53" s="47"/>
      <c r="HAX53" s="47"/>
      <c r="HAY53" s="47"/>
      <c r="HAZ53" s="47"/>
      <c r="HBA53" s="47"/>
      <c r="HBB53" s="47"/>
      <c r="HBC53" s="47"/>
      <c r="HBD53" s="47"/>
      <c r="HBE53" s="47"/>
      <c r="HBF53" s="47"/>
      <c r="HBG53" s="47"/>
      <c r="HBH53" s="47"/>
      <c r="HBI53" s="47"/>
      <c r="HBJ53" s="47"/>
      <c r="HBK53" s="47"/>
      <c r="HBL53" s="47"/>
      <c r="HBM53" s="47"/>
      <c r="HBN53" s="47"/>
      <c r="HBO53" s="47"/>
      <c r="HBP53" s="47"/>
      <c r="HBQ53" s="47"/>
      <c r="HBR53" s="47"/>
      <c r="HBS53" s="47"/>
      <c r="HBT53" s="47"/>
      <c r="HBU53" s="47"/>
      <c r="HBV53" s="47"/>
      <c r="HBW53" s="47"/>
      <c r="HBX53" s="47"/>
      <c r="HBY53" s="47"/>
      <c r="HBZ53" s="47"/>
      <c r="HCA53" s="47"/>
      <c r="HCB53" s="47"/>
      <c r="HCC53" s="47"/>
      <c r="HCD53" s="47"/>
      <c r="HCE53" s="47"/>
      <c r="HCF53" s="47"/>
      <c r="HCG53" s="47"/>
      <c r="HCH53" s="47"/>
      <c r="HCI53" s="47"/>
      <c r="HCJ53" s="47"/>
      <c r="HCK53" s="47"/>
      <c r="HCL53" s="47"/>
      <c r="HCM53" s="47"/>
      <c r="HCN53" s="47"/>
      <c r="HCO53" s="47"/>
      <c r="HCP53" s="47"/>
      <c r="HCQ53" s="47"/>
      <c r="HCR53" s="47"/>
      <c r="HCS53" s="47"/>
      <c r="HCT53" s="47"/>
      <c r="HCU53" s="47"/>
      <c r="HCV53" s="47"/>
      <c r="HCW53" s="47"/>
      <c r="HCX53" s="47"/>
      <c r="HCY53" s="47"/>
      <c r="HCZ53" s="47"/>
      <c r="HDA53" s="47"/>
      <c r="HDB53" s="47"/>
      <c r="HDC53" s="47"/>
      <c r="HDD53" s="47"/>
      <c r="HDE53" s="47"/>
      <c r="HDF53" s="47"/>
      <c r="HDG53" s="47"/>
      <c r="HDH53" s="47"/>
      <c r="HDI53" s="47"/>
      <c r="HDJ53" s="47"/>
      <c r="HDK53" s="47"/>
      <c r="HDL53" s="47"/>
      <c r="HDM53" s="47"/>
      <c r="HDN53" s="47"/>
      <c r="HDO53" s="47"/>
      <c r="HDP53" s="47"/>
      <c r="HDQ53" s="47"/>
      <c r="HDR53" s="47"/>
      <c r="HDS53" s="47"/>
      <c r="HDT53" s="47"/>
      <c r="HDU53" s="47"/>
      <c r="HDV53" s="47"/>
      <c r="HDW53" s="47"/>
      <c r="HDX53" s="47"/>
      <c r="HDY53" s="47"/>
      <c r="HDZ53" s="47"/>
      <c r="HEA53" s="47"/>
      <c r="HEB53" s="47"/>
      <c r="HEC53" s="47"/>
      <c r="HED53" s="47"/>
      <c r="HEE53" s="47"/>
      <c r="HEF53" s="47"/>
      <c r="HEG53" s="47"/>
      <c r="HEH53" s="47"/>
      <c r="HEI53" s="47"/>
      <c r="HEJ53" s="47"/>
      <c r="HEK53" s="47"/>
      <c r="HEL53" s="47"/>
      <c r="HEM53" s="47"/>
      <c r="HEN53" s="47"/>
      <c r="HEO53" s="47"/>
      <c r="HEP53" s="47"/>
      <c r="HEQ53" s="47"/>
      <c r="HER53" s="47"/>
      <c r="HES53" s="47"/>
      <c r="HET53" s="47"/>
      <c r="HEU53" s="47"/>
      <c r="HEV53" s="47"/>
      <c r="HEW53" s="47"/>
      <c r="HEX53" s="47"/>
      <c r="HEY53" s="47"/>
      <c r="HEZ53" s="47"/>
      <c r="HFA53" s="47"/>
      <c r="HFB53" s="47"/>
      <c r="HFC53" s="47"/>
      <c r="HFD53" s="47"/>
      <c r="HFE53" s="47"/>
      <c r="HFF53" s="47"/>
      <c r="HFG53" s="47"/>
      <c r="HFH53" s="47"/>
      <c r="HFI53" s="47"/>
      <c r="HFJ53" s="47"/>
      <c r="HFK53" s="47"/>
      <c r="HFL53" s="47"/>
      <c r="HFM53" s="47"/>
      <c r="HFN53" s="47"/>
      <c r="HFO53" s="47"/>
      <c r="HFP53" s="47"/>
      <c r="HFQ53" s="47"/>
      <c r="HFR53" s="47"/>
      <c r="HFS53" s="47"/>
      <c r="HFT53" s="47"/>
      <c r="HFU53" s="47"/>
      <c r="HFV53" s="47"/>
      <c r="HFW53" s="47"/>
      <c r="HFX53" s="47"/>
      <c r="HFY53" s="47"/>
      <c r="HFZ53" s="47"/>
      <c r="HGA53" s="47"/>
      <c r="HGB53" s="47"/>
      <c r="HGC53" s="47"/>
      <c r="HGD53" s="47"/>
      <c r="HGE53" s="47"/>
      <c r="HGF53" s="47"/>
      <c r="HGG53" s="47"/>
      <c r="HGH53" s="47"/>
      <c r="HGI53" s="47"/>
      <c r="HGJ53" s="47"/>
      <c r="HGK53" s="47"/>
      <c r="HGL53" s="47"/>
      <c r="HGM53" s="47"/>
      <c r="HGN53" s="47"/>
      <c r="HGO53" s="47"/>
      <c r="HGP53" s="47"/>
      <c r="HGQ53" s="47"/>
      <c r="HGR53" s="47"/>
      <c r="HGS53" s="47"/>
      <c r="HGT53" s="47"/>
      <c r="HGU53" s="47"/>
      <c r="HGV53" s="47"/>
      <c r="HGW53" s="47"/>
      <c r="HGX53" s="47"/>
      <c r="HGY53" s="47"/>
      <c r="HGZ53" s="47"/>
      <c r="HHA53" s="47"/>
      <c r="HHB53" s="47"/>
      <c r="HHC53" s="47"/>
      <c r="HHD53" s="47"/>
      <c r="HHE53" s="47"/>
      <c r="HHF53" s="47"/>
      <c r="HHG53" s="47"/>
      <c r="HHH53" s="47"/>
      <c r="HHI53" s="47"/>
      <c r="HHJ53" s="47"/>
      <c r="HHK53" s="47"/>
      <c r="HHL53" s="47"/>
      <c r="HHM53" s="47"/>
      <c r="HHN53" s="47"/>
      <c r="HHO53" s="47"/>
      <c r="HHP53" s="47"/>
      <c r="HHQ53" s="47"/>
      <c r="HHR53" s="47"/>
      <c r="HHS53" s="47"/>
      <c r="HHT53" s="47"/>
      <c r="HHU53" s="47"/>
      <c r="HHV53" s="47"/>
      <c r="HHW53" s="47"/>
      <c r="HHX53" s="47"/>
      <c r="HHY53" s="47"/>
      <c r="HHZ53" s="47"/>
      <c r="HIA53" s="47"/>
      <c r="HIB53" s="47"/>
      <c r="HIC53" s="47"/>
      <c r="HID53" s="47"/>
      <c r="HIE53" s="47"/>
      <c r="HIF53" s="47"/>
      <c r="HIG53" s="47"/>
      <c r="HIH53" s="47"/>
      <c r="HII53" s="47"/>
      <c r="HIJ53" s="47"/>
      <c r="HIK53" s="47"/>
      <c r="HIL53" s="47"/>
      <c r="HIM53" s="47"/>
      <c r="HIN53" s="47"/>
      <c r="HIO53" s="47"/>
      <c r="HIP53" s="47"/>
      <c r="HIQ53" s="47"/>
      <c r="HIR53" s="47"/>
      <c r="HIS53" s="47"/>
      <c r="HIT53" s="47"/>
      <c r="HIU53" s="47"/>
      <c r="HIV53" s="47"/>
      <c r="HIW53" s="47"/>
      <c r="HIX53" s="47"/>
      <c r="HIY53" s="47"/>
      <c r="HIZ53" s="47"/>
      <c r="HJA53" s="47"/>
      <c r="HJB53" s="47"/>
      <c r="HJC53" s="47"/>
      <c r="HJD53" s="47"/>
      <c r="HJE53" s="47"/>
      <c r="HJF53" s="47"/>
      <c r="HJG53" s="47"/>
      <c r="HJH53" s="47"/>
      <c r="HJI53" s="47"/>
      <c r="HJJ53" s="47"/>
      <c r="HJK53" s="47"/>
      <c r="HJL53" s="47"/>
      <c r="HJM53" s="47"/>
      <c r="HJN53" s="47"/>
      <c r="HJO53" s="47"/>
      <c r="HJP53" s="47"/>
      <c r="HJQ53" s="47"/>
      <c r="HJR53" s="47"/>
      <c r="HJS53" s="47"/>
      <c r="HJT53" s="47"/>
      <c r="HJU53" s="47"/>
      <c r="HJV53" s="47"/>
      <c r="HJW53" s="47"/>
      <c r="HJX53" s="47"/>
      <c r="HJY53" s="47"/>
      <c r="HJZ53" s="47"/>
      <c r="HKA53" s="47"/>
      <c r="HKB53" s="47"/>
      <c r="HKC53" s="47"/>
      <c r="HKD53" s="47"/>
      <c r="HKE53" s="47"/>
      <c r="HKF53" s="47"/>
      <c r="HKG53" s="47"/>
      <c r="HKH53" s="47"/>
      <c r="HKI53" s="47"/>
      <c r="HKJ53" s="47"/>
      <c r="HKK53" s="47"/>
      <c r="HKL53" s="47"/>
      <c r="HKM53" s="47"/>
      <c r="HKN53" s="47"/>
      <c r="HKO53" s="47"/>
      <c r="HKP53" s="47"/>
      <c r="HKQ53" s="47"/>
      <c r="HKR53" s="47"/>
      <c r="HKS53" s="47"/>
      <c r="HKT53" s="47"/>
      <c r="HKU53" s="47"/>
      <c r="HKV53" s="47"/>
      <c r="HKW53" s="47"/>
      <c r="HKX53" s="47"/>
      <c r="HKY53" s="47"/>
      <c r="HKZ53" s="47"/>
      <c r="HLA53" s="47"/>
      <c r="HLB53" s="47"/>
      <c r="HLC53" s="47"/>
      <c r="HLD53" s="47"/>
      <c r="HLE53" s="47"/>
      <c r="HLF53" s="47"/>
      <c r="HLG53" s="47"/>
      <c r="HLH53" s="47"/>
      <c r="HLI53" s="47"/>
      <c r="HLJ53" s="47"/>
      <c r="HLK53" s="47"/>
      <c r="HLL53" s="47"/>
      <c r="HLM53" s="47"/>
      <c r="HLN53" s="47"/>
      <c r="HLO53" s="47"/>
      <c r="HLP53" s="47"/>
      <c r="HLQ53" s="47"/>
      <c r="HLR53" s="47"/>
      <c r="HLS53" s="47"/>
      <c r="HLT53" s="47"/>
      <c r="HLU53" s="47"/>
      <c r="HLV53" s="47"/>
      <c r="HLW53" s="47"/>
      <c r="HLX53" s="47"/>
      <c r="HLY53" s="47"/>
      <c r="HLZ53" s="47"/>
      <c r="HMA53" s="47"/>
      <c r="HMB53" s="47"/>
      <c r="HMC53" s="47"/>
      <c r="HMD53" s="47"/>
      <c r="HME53" s="47"/>
      <c r="HMF53" s="47"/>
      <c r="HMG53" s="47"/>
      <c r="HMH53" s="47"/>
      <c r="HMI53" s="47"/>
      <c r="HMJ53" s="47"/>
      <c r="HMK53" s="47"/>
      <c r="HML53" s="47"/>
      <c r="HMM53" s="47"/>
      <c r="HMN53" s="47"/>
      <c r="HMO53" s="47"/>
      <c r="HMP53" s="47"/>
      <c r="HMQ53" s="47"/>
      <c r="HMR53" s="47"/>
      <c r="HMS53" s="47"/>
      <c r="HMT53" s="47"/>
      <c r="HMU53" s="47"/>
      <c r="HMV53" s="47"/>
      <c r="HMW53" s="47"/>
      <c r="HMX53" s="47"/>
      <c r="HMY53" s="47"/>
      <c r="HMZ53" s="47"/>
      <c r="HNA53" s="47"/>
      <c r="HNB53" s="47"/>
      <c r="HNC53" s="47"/>
      <c r="HND53" s="47"/>
      <c r="HNE53" s="47"/>
      <c r="HNF53" s="47"/>
      <c r="HNG53" s="47"/>
      <c r="HNH53" s="47"/>
      <c r="HNI53" s="47"/>
      <c r="HNJ53" s="47"/>
      <c r="HNK53" s="47"/>
      <c r="HNL53" s="47"/>
      <c r="HNM53" s="47"/>
      <c r="HNN53" s="47"/>
      <c r="HNO53" s="47"/>
      <c r="HNP53" s="47"/>
      <c r="HNQ53" s="47"/>
      <c r="HNR53" s="47"/>
      <c r="HNS53" s="47"/>
      <c r="HNT53" s="47"/>
      <c r="HNU53" s="47"/>
      <c r="HNV53" s="47"/>
      <c r="HNW53" s="47"/>
      <c r="HNX53" s="47"/>
      <c r="HNY53" s="47"/>
      <c r="HNZ53" s="47"/>
      <c r="HOA53" s="47"/>
      <c r="HOB53" s="47"/>
      <c r="HOC53" s="47"/>
      <c r="HOD53" s="47"/>
      <c r="HOE53" s="47"/>
      <c r="HOF53" s="47"/>
      <c r="HOG53" s="47"/>
      <c r="HOH53" s="47"/>
      <c r="HOI53" s="47"/>
      <c r="HOJ53" s="47"/>
      <c r="HOK53" s="47"/>
      <c r="HOL53" s="47"/>
      <c r="HOM53" s="47"/>
      <c r="HON53" s="47"/>
      <c r="HOO53" s="47"/>
      <c r="HOP53" s="47"/>
      <c r="HOQ53" s="47"/>
      <c r="HOR53" s="47"/>
      <c r="HOS53" s="47"/>
      <c r="HOT53" s="47"/>
      <c r="HOU53" s="47"/>
      <c r="HOV53" s="47"/>
      <c r="HOW53" s="47"/>
      <c r="HOX53" s="47"/>
      <c r="HOY53" s="47"/>
      <c r="HOZ53" s="47"/>
      <c r="HPA53" s="47"/>
      <c r="HPB53" s="47"/>
      <c r="HPC53" s="47"/>
      <c r="HPD53" s="47"/>
      <c r="HPE53" s="47"/>
      <c r="HPF53" s="47"/>
      <c r="HPG53" s="47"/>
      <c r="HPH53" s="47"/>
      <c r="HPI53" s="47"/>
      <c r="HPJ53" s="47"/>
      <c r="HPK53" s="47"/>
      <c r="HPL53" s="47"/>
      <c r="HPM53" s="47"/>
      <c r="HPN53" s="47"/>
      <c r="HPO53" s="47"/>
      <c r="HPP53" s="47"/>
      <c r="HPQ53" s="47"/>
      <c r="HPR53" s="47"/>
      <c r="HPS53" s="47"/>
      <c r="HPT53" s="47"/>
      <c r="HPU53" s="47"/>
      <c r="HPV53" s="47"/>
      <c r="HPW53" s="47"/>
      <c r="HPX53" s="47"/>
      <c r="HPY53" s="47"/>
      <c r="HPZ53" s="47"/>
      <c r="HQA53" s="47"/>
      <c r="HQB53" s="47"/>
      <c r="HQC53" s="47"/>
      <c r="HQD53" s="47"/>
      <c r="HQE53" s="47"/>
      <c r="HQF53" s="47"/>
      <c r="HQG53" s="47"/>
      <c r="HQH53" s="47"/>
      <c r="HQI53" s="47"/>
      <c r="HQJ53" s="47"/>
      <c r="HQK53" s="47"/>
      <c r="HQL53" s="47"/>
      <c r="HQM53" s="47"/>
      <c r="HQN53" s="47"/>
      <c r="HQO53" s="47"/>
      <c r="HQP53" s="47"/>
      <c r="HQQ53" s="47"/>
      <c r="HQR53" s="47"/>
      <c r="HQS53" s="47"/>
      <c r="HQT53" s="47"/>
      <c r="HQU53" s="47"/>
      <c r="HQV53" s="47"/>
      <c r="HQW53" s="47"/>
      <c r="HQX53" s="47"/>
      <c r="HQY53" s="47"/>
      <c r="HQZ53" s="47"/>
      <c r="HRA53" s="47"/>
      <c r="HRB53" s="47"/>
      <c r="HRC53" s="47"/>
      <c r="HRD53" s="47"/>
      <c r="HRE53" s="47"/>
      <c r="HRF53" s="47"/>
      <c r="HRG53" s="47"/>
      <c r="HRH53" s="47"/>
      <c r="HRI53" s="47"/>
      <c r="HRJ53" s="47"/>
      <c r="HRK53" s="47"/>
      <c r="HRL53" s="47"/>
      <c r="HRM53" s="47"/>
      <c r="HRN53" s="47"/>
      <c r="HRO53" s="47"/>
      <c r="HRP53" s="47"/>
      <c r="HRQ53" s="47"/>
      <c r="HRR53" s="47"/>
      <c r="HRS53" s="47"/>
      <c r="HRT53" s="47"/>
      <c r="HRU53" s="47"/>
      <c r="HRV53" s="47"/>
      <c r="HRW53" s="47"/>
      <c r="HRX53" s="47"/>
      <c r="HRY53" s="47"/>
      <c r="HRZ53" s="47"/>
      <c r="HSA53" s="47"/>
      <c r="HSB53" s="47"/>
      <c r="HSC53" s="47"/>
      <c r="HSD53" s="47"/>
      <c r="HSE53" s="47"/>
      <c r="HSF53" s="47"/>
      <c r="HSG53" s="47"/>
      <c r="HSH53" s="47"/>
      <c r="HSI53" s="47"/>
      <c r="HSJ53" s="47"/>
      <c r="HSK53" s="47"/>
      <c r="HSL53" s="47"/>
      <c r="HSM53" s="47"/>
      <c r="HSN53" s="47"/>
      <c r="HSO53" s="47"/>
      <c r="HSP53" s="47"/>
      <c r="HSQ53" s="47"/>
      <c r="HSR53" s="47"/>
      <c r="HSS53" s="47"/>
      <c r="HST53" s="47"/>
      <c r="HSU53" s="47"/>
      <c r="HSV53" s="47"/>
      <c r="HSW53" s="47"/>
      <c r="HSX53" s="47"/>
      <c r="HSY53" s="47"/>
      <c r="HSZ53" s="47"/>
      <c r="HTA53" s="47"/>
      <c r="HTB53" s="47"/>
      <c r="HTC53" s="47"/>
      <c r="HTD53" s="47"/>
      <c r="HTE53" s="47"/>
      <c r="HTF53" s="47"/>
      <c r="HTG53" s="47"/>
      <c r="HTH53" s="47"/>
      <c r="HTI53" s="47"/>
      <c r="HTJ53" s="47"/>
      <c r="HTK53" s="47"/>
      <c r="HTL53" s="47"/>
      <c r="HTM53" s="47"/>
      <c r="HTN53" s="47"/>
      <c r="HTO53" s="47"/>
      <c r="HTP53" s="47"/>
      <c r="HTQ53" s="47"/>
      <c r="HTR53" s="47"/>
      <c r="HTS53" s="47"/>
      <c r="HTT53" s="47"/>
      <c r="HTU53" s="47"/>
      <c r="HTV53" s="47"/>
      <c r="HTW53" s="47"/>
      <c r="HTX53" s="47"/>
      <c r="HTY53" s="47"/>
      <c r="HTZ53" s="47"/>
      <c r="HUA53" s="47"/>
      <c r="HUB53" s="47"/>
      <c r="HUC53" s="47"/>
      <c r="HUD53" s="47"/>
      <c r="HUE53" s="47"/>
      <c r="HUF53" s="47"/>
      <c r="HUG53" s="47"/>
      <c r="HUH53" s="47"/>
      <c r="HUI53" s="47"/>
      <c r="HUJ53" s="47"/>
      <c r="HUK53" s="47"/>
      <c r="HUL53" s="47"/>
      <c r="HUM53" s="47"/>
      <c r="HUN53" s="47"/>
      <c r="HUO53" s="47"/>
      <c r="HUP53" s="47"/>
      <c r="HUQ53" s="47"/>
      <c r="HUR53" s="47"/>
      <c r="HUS53" s="47"/>
      <c r="HUT53" s="47"/>
      <c r="HUU53" s="47"/>
      <c r="HUV53" s="47"/>
      <c r="HUW53" s="47"/>
      <c r="HUX53" s="47"/>
      <c r="HUY53" s="47"/>
      <c r="HUZ53" s="47"/>
      <c r="HVA53" s="47"/>
      <c r="HVB53" s="47"/>
      <c r="HVC53" s="47"/>
      <c r="HVD53" s="47"/>
      <c r="HVE53" s="47"/>
      <c r="HVF53" s="47"/>
      <c r="HVG53" s="47"/>
      <c r="HVH53" s="47"/>
      <c r="HVI53" s="47"/>
      <c r="HVJ53" s="47"/>
      <c r="HVK53" s="47"/>
      <c r="HVL53" s="47"/>
      <c r="HVM53" s="47"/>
      <c r="HVN53" s="47"/>
      <c r="HVO53" s="47"/>
      <c r="HVP53" s="47"/>
      <c r="HVQ53" s="47"/>
      <c r="HVR53" s="47"/>
      <c r="HVS53" s="47"/>
      <c r="HVT53" s="47"/>
      <c r="HVU53" s="47"/>
      <c r="HVV53" s="47"/>
      <c r="HVW53" s="47"/>
      <c r="HVX53" s="47"/>
      <c r="HVY53" s="47"/>
      <c r="HVZ53" s="47"/>
      <c r="HWA53" s="47"/>
      <c r="HWB53" s="47"/>
      <c r="HWC53" s="47"/>
      <c r="HWD53" s="47"/>
      <c r="HWE53" s="47"/>
      <c r="HWF53" s="47"/>
      <c r="HWG53" s="47"/>
      <c r="HWH53" s="47"/>
      <c r="HWI53" s="47"/>
      <c r="HWJ53" s="47"/>
      <c r="HWK53" s="47"/>
      <c r="HWL53" s="47"/>
      <c r="HWM53" s="47"/>
      <c r="HWN53" s="47"/>
      <c r="HWO53" s="47"/>
      <c r="HWP53" s="47"/>
      <c r="HWQ53" s="47"/>
      <c r="HWR53" s="47"/>
      <c r="HWS53" s="47"/>
      <c r="HWT53" s="47"/>
      <c r="HWU53" s="47"/>
      <c r="HWV53" s="47"/>
      <c r="HWW53" s="47"/>
      <c r="HWX53" s="47"/>
      <c r="HWY53" s="47"/>
      <c r="HWZ53" s="47"/>
      <c r="HXA53" s="47"/>
      <c r="HXB53" s="47"/>
      <c r="HXC53" s="47"/>
      <c r="HXD53" s="47"/>
      <c r="HXE53" s="47"/>
      <c r="HXF53" s="47"/>
      <c r="HXG53" s="47"/>
      <c r="HXH53" s="47"/>
      <c r="HXI53" s="47"/>
      <c r="HXJ53" s="47"/>
      <c r="HXK53" s="47"/>
      <c r="HXL53" s="47"/>
      <c r="HXM53" s="47"/>
      <c r="HXN53" s="47"/>
      <c r="HXO53" s="47"/>
      <c r="HXP53" s="47"/>
      <c r="HXQ53" s="47"/>
      <c r="HXR53" s="47"/>
      <c r="HXS53" s="47"/>
      <c r="HXT53" s="47"/>
      <c r="HXU53" s="47"/>
      <c r="HXV53" s="47"/>
      <c r="HXW53" s="47"/>
      <c r="HXX53" s="47"/>
      <c r="HXY53" s="47"/>
      <c r="HXZ53" s="47"/>
      <c r="HYA53" s="47"/>
      <c r="HYB53" s="47"/>
      <c r="HYC53" s="47"/>
      <c r="HYD53" s="47"/>
      <c r="HYE53" s="47"/>
      <c r="HYF53" s="47"/>
      <c r="HYG53" s="47"/>
      <c r="HYH53" s="47"/>
      <c r="HYI53" s="47"/>
      <c r="HYJ53" s="47"/>
      <c r="HYK53" s="47"/>
      <c r="HYL53" s="47"/>
      <c r="HYM53" s="47"/>
      <c r="HYN53" s="47"/>
      <c r="HYO53" s="47"/>
      <c r="HYP53" s="47"/>
      <c r="HYQ53" s="47"/>
      <c r="HYR53" s="47"/>
      <c r="HYS53" s="47"/>
      <c r="HYT53" s="47"/>
      <c r="HYU53" s="47"/>
      <c r="HYV53" s="47"/>
      <c r="HYW53" s="47"/>
      <c r="HYX53" s="47"/>
      <c r="HYY53" s="47"/>
      <c r="HYZ53" s="47"/>
      <c r="HZA53" s="47"/>
      <c r="HZB53" s="47"/>
      <c r="HZC53" s="47"/>
      <c r="HZD53" s="47"/>
      <c r="HZE53" s="47"/>
      <c r="HZF53" s="47"/>
      <c r="HZG53" s="47"/>
      <c r="HZH53" s="47"/>
      <c r="HZI53" s="47"/>
      <c r="HZJ53" s="47"/>
      <c r="HZK53" s="47"/>
      <c r="HZL53" s="47"/>
      <c r="HZM53" s="47"/>
      <c r="HZN53" s="47"/>
      <c r="HZO53" s="47"/>
      <c r="HZP53" s="47"/>
      <c r="HZQ53" s="47"/>
      <c r="HZR53" s="47"/>
      <c r="HZS53" s="47"/>
      <c r="HZT53" s="47"/>
      <c r="HZU53" s="47"/>
      <c r="HZV53" s="47"/>
      <c r="HZW53" s="47"/>
      <c r="HZX53" s="47"/>
      <c r="HZY53" s="47"/>
      <c r="HZZ53" s="47"/>
      <c r="IAA53" s="47"/>
      <c r="IAB53" s="47"/>
      <c r="IAC53" s="47"/>
      <c r="IAD53" s="47"/>
      <c r="IAE53" s="47"/>
      <c r="IAF53" s="47"/>
      <c r="IAG53" s="47"/>
      <c r="IAH53" s="47"/>
      <c r="IAI53" s="47"/>
      <c r="IAJ53" s="47"/>
      <c r="IAK53" s="47"/>
      <c r="IAL53" s="47"/>
      <c r="IAM53" s="47"/>
      <c r="IAN53" s="47"/>
      <c r="IAO53" s="47"/>
      <c r="IAP53" s="47"/>
      <c r="IAQ53" s="47"/>
      <c r="IAR53" s="47"/>
      <c r="IAS53" s="47"/>
      <c r="IAT53" s="47"/>
      <c r="IAU53" s="47"/>
      <c r="IAV53" s="47"/>
      <c r="IAW53" s="47"/>
      <c r="IAX53" s="47"/>
      <c r="IAY53" s="47"/>
      <c r="IAZ53" s="47"/>
      <c r="IBA53" s="47"/>
      <c r="IBB53" s="47"/>
      <c r="IBC53" s="47"/>
      <c r="IBD53" s="47"/>
      <c r="IBE53" s="47"/>
      <c r="IBF53" s="47"/>
      <c r="IBG53" s="47"/>
      <c r="IBH53" s="47"/>
      <c r="IBI53" s="47"/>
      <c r="IBJ53" s="47"/>
      <c r="IBK53" s="47"/>
      <c r="IBL53" s="47"/>
      <c r="IBM53" s="47"/>
      <c r="IBN53" s="47"/>
      <c r="IBO53" s="47"/>
      <c r="IBP53" s="47"/>
      <c r="IBQ53" s="47"/>
      <c r="IBR53" s="47"/>
      <c r="IBS53" s="47"/>
      <c r="IBT53" s="47"/>
      <c r="IBU53" s="47"/>
      <c r="IBV53" s="47"/>
      <c r="IBW53" s="47"/>
      <c r="IBX53" s="47"/>
      <c r="IBY53" s="47"/>
      <c r="IBZ53" s="47"/>
      <c r="ICA53" s="47"/>
      <c r="ICB53" s="47"/>
      <c r="ICC53" s="47"/>
      <c r="ICD53" s="47"/>
      <c r="ICE53" s="47"/>
      <c r="ICF53" s="47"/>
      <c r="ICG53" s="47"/>
      <c r="ICH53" s="47"/>
      <c r="ICI53" s="47"/>
      <c r="ICJ53" s="47"/>
      <c r="ICK53" s="47"/>
      <c r="ICL53" s="47"/>
      <c r="ICM53" s="47"/>
      <c r="ICN53" s="47"/>
      <c r="ICO53" s="47"/>
      <c r="ICP53" s="47"/>
      <c r="ICQ53" s="47"/>
      <c r="ICR53" s="47"/>
      <c r="ICS53" s="47"/>
      <c r="ICT53" s="47"/>
      <c r="ICU53" s="47"/>
      <c r="ICV53" s="47"/>
      <c r="ICW53" s="47"/>
      <c r="ICX53" s="47"/>
      <c r="ICY53" s="47"/>
      <c r="ICZ53" s="47"/>
      <c r="IDA53" s="47"/>
      <c r="IDB53" s="47"/>
      <c r="IDC53" s="47"/>
      <c r="IDD53" s="47"/>
      <c r="IDE53" s="47"/>
      <c r="IDF53" s="47"/>
      <c r="IDG53" s="47"/>
      <c r="IDH53" s="47"/>
      <c r="IDI53" s="47"/>
      <c r="IDJ53" s="47"/>
      <c r="IDK53" s="47"/>
      <c r="IDL53" s="47"/>
      <c r="IDM53" s="47"/>
      <c r="IDN53" s="47"/>
      <c r="IDO53" s="47"/>
      <c r="IDP53" s="47"/>
      <c r="IDQ53" s="47"/>
      <c r="IDR53" s="47"/>
      <c r="IDS53" s="47"/>
      <c r="IDT53" s="47"/>
      <c r="IDU53" s="47"/>
      <c r="IDV53" s="47"/>
      <c r="IDW53" s="47"/>
      <c r="IDX53" s="47"/>
      <c r="IDY53" s="47"/>
      <c r="IDZ53" s="47"/>
      <c r="IEA53" s="47"/>
      <c r="IEB53" s="47"/>
      <c r="IEC53" s="47"/>
      <c r="IED53" s="47"/>
      <c r="IEE53" s="47"/>
      <c r="IEF53" s="47"/>
      <c r="IEG53" s="47"/>
      <c r="IEH53" s="47"/>
      <c r="IEI53" s="47"/>
      <c r="IEJ53" s="47"/>
      <c r="IEK53" s="47"/>
      <c r="IEL53" s="47"/>
      <c r="IEM53" s="47"/>
      <c r="IEN53" s="47"/>
      <c r="IEO53" s="47"/>
      <c r="IEP53" s="47"/>
      <c r="IEQ53" s="47"/>
      <c r="IER53" s="47"/>
      <c r="IES53" s="47"/>
      <c r="IET53" s="47"/>
      <c r="IEU53" s="47"/>
      <c r="IEV53" s="47"/>
      <c r="IEW53" s="47"/>
      <c r="IEX53" s="47"/>
      <c r="IEY53" s="47"/>
      <c r="IEZ53" s="47"/>
      <c r="IFA53" s="47"/>
      <c r="IFB53" s="47"/>
      <c r="IFC53" s="47"/>
      <c r="IFD53" s="47"/>
      <c r="IFE53" s="47"/>
      <c r="IFF53" s="47"/>
      <c r="IFG53" s="47"/>
      <c r="IFH53" s="47"/>
      <c r="IFI53" s="47"/>
      <c r="IFJ53" s="47"/>
      <c r="IFK53" s="47"/>
      <c r="IFL53" s="47"/>
      <c r="IFM53" s="47"/>
      <c r="IFN53" s="47"/>
      <c r="IFO53" s="47"/>
      <c r="IFP53" s="47"/>
      <c r="IFQ53" s="47"/>
      <c r="IFR53" s="47"/>
      <c r="IFS53" s="47"/>
      <c r="IFT53" s="47"/>
      <c r="IFU53" s="47"/>
      <c r="IFV53" s="47"/>
      <c r="IFW53" s="47"/>
      <c r="IFX53" s="47"/>
      <c r="IFY53" s="47"/>
      <c r="IFZ53" s="47"/>
      <c r="IGA53" s="47"/>
      <c r="IGB53" s="47"/>
      <c r="IGC53" s="47"/>
      <c r="IGD53" s="47"/>
      <c r="IGE53" s="47"/>
      <c r="IGF53" s="47"/>
      <c r="IGG53" s="47"/>
      <c r="IGH53" s="47"/>
      <c r="IGI53" s="47"/>
      <c r="IGJ53" s="47"/>
      <c r="IGK53" s="47"/>
      <c r="IGL53" s="47"/>
      <c r="IGM53" s="47"/>
      <c r="IGN53" s="47"/>
      <c r="IGO53" s="47"/>
      <c r="IGP53" s="47"/>
      <c r="IGQ53" s="47"/>
      <c r="IGR53" s="47"/>
      <c r="IGS53" s="47"/>
      <c r="IGT53" s="47"/>
      <c r="IGU53" s="47"/>
      <c r="IGV53" s="47"/>
      <c r="IGW53" s="47"/>
      <c r="IGX53" s="47"/>
      <c r="IGY53" s="47"/>
      <c r="IGZ53" s="47"/>
      <c r="IHA53" s="47"/>
      <c r="IHB53" s="47"/>
      <c r="IHC53" s="47"/>
      <c r="IHD53" s="47"/>
      <c r="IHE53" s="47"/>
      <c r="IHF53" s="47"/>
      <c r="IHG53" s="47"/>
      <c r="IHH53" s="47"/>
      <c r="IHI53" s="47"/>
      <c r="IHJ53" s="47"/>
      <c r="IHK53" s="47"/>
      <c r="IHL53" s="47"/>
      <c r="IHM53" s="47"/>
      <c r="IHN53" s="47"/>
      <c r="IHO53" s="47"/>
      <c r="IHP53" s="47"/>
      <c r="IHQ53" s="47"/>
      <c r="IHR53" s="47"/>
      <c r="IHS53" s="47"/>
      <c r="IHT53" s="47"/>
      <c r="IHU53" s="47"/>
      <c r="IHV53" s="47"/>
      <c r="IHW53" s="47"/>
      <c r="IHX53" s="47"/>
      <c r="IHY53" s="47"/>
      <c r="IHZ53" s="47"/>
      <c r="IIA53" s="47"/>
      <c r="IIB53" s="47"/>
      <c r="IIC53" s="47"/>
      <c r="IID53" s="47"/>
      <c r="IIE53" s="47"/>
      <c r="IIF53" s="47"/>
      <c r="IIG53" s="47"/>
      <c r="IIH53" s="47"/>
      <c r="III53" s="47"/>
      <c r="IIJ53" s="47"/>
      <c r="IIK53" s="47"/>
      <c r="IIL53" s="47"/>
      <c r="IIM53" s="47"/>
      <c r="IIN53" s="47"/>
      <c r="IIO53" s="47"/>
      <c r="IIP53" s="47"/>
      <c r="IIQ53" s="47"/>
      <c r="IIR53" s="47"/>
      <c r="IIS53" s="47"/>
      <c r="IIT53" s="47"/>
      <c r="IIU53" s="47"/>
      <c r="IIV53" s="47"/>
      <c r="IIW53" s="47"/>
      <c r="IIX53" s="47"/>
      <c r="IIY53" s="47"/>
      <c r="IIZ53" s="47"/>
      <c r="IJA53" s="47"/>
      <c r="IJB53" s="47"/>
      <c r="IJC53" s="47"/>
      <c r="IJD53" s="47"/>
      <c r="IJE53" s="47"/>
      <c r="IJF53" s="47"/>
      <c r="IJG53" s="47"/>
      <c r="IJH53" s="47"/>
      <c r="IJI53" s="47"/>
      <c r="IJJ53" s="47"/>
      <c r="IJK53" s="47"/>
      <c r="IJL53" s="47"/>
      <c r="IJM53" s="47"/>
      <c r="IJN53" s="47"/>
      <c r="IJO53" s="47"/>
      <c r="IJP53" s="47"/>
      <c r="IJQ53" s="47"/>
      <c r="IJR53" s="47"/>
      <c r="IJS53" s="47"/>
      <c r="IJT53" s="47"/>
      <c r="IJU53" s="47"/>
      <c r="IJV53" s="47"/>
      <c r="IJW53" s="47"/>
      <c r="IJX53" s="47"/>
      <c r="IJY53" s="47"/>
      <c r="IJZ53" s="47"/>
      <c r="IKA53" s="47"/>
      <c r="IKB53" s="47"/>
      <c r="IKC53" s="47"/>
      <c r="IKD53" s="47"/>
      <c r="IKE53" s="47"/>
      <c r="IKF53" s="47"/>
      <c r="IKG53" s="47"/>
      <c r="IKH53" s="47"/>
      <c r="IKI53" s="47"/>
      <c r="IKJ53" s="47"/>
      <c r="IKK53" s="47"/>
      <c r="IKL53" s="47"/>
      <c r="IKM53" s="47"/>
      <c r="IKN53" s="47"/>
      <c r="IKO53" s="47"/>
      <c r="IKP53" s="47"/>
      <c r="IKQ53" s="47"/>
      <c r="IKR53" s="47"/>
      <c r="IKS53" s="47"/>
      <c r="IKT53" s="47"/>
      <c r="IKU53" s="47"/>
      <c r="IKV53" s="47"/>
      <c r="IKW53" s="47"/>
      <c r="IKX53" s="47"/>
      <c r="IKY53" s="47"/>
      <c r="IKZ53" s="47"/>
      <c r="ILA53" s="47"/>
      <c r="ILB53" s="47"/>
      <c r="ILC53" s="47"/>
      <c r="ILD53" s="47"/>
      <c r="ILE53" s="47"/>
      <c r="ILF53" s="47"/>
      <c r="ILG53" s="47"/>
      <c r="ILH53" s="47"/>
      <c r="ILI53" s="47"/>
      <c r="ILJ53" s="47"/>
      <c r="ILK53" s="47"/>
      <c r="ILL53" s="47"/>
      <c r="ILM53" s="47"/>
      <c r="ILN53" s="47"/>
      <c r="ILO53" s="47"/>
      <c r="ILP53" s="47"/>
      <c r="ILQ53" s="47"/>
      <c r="ILR53" s="47"/>
      <c r="ILS53" s="47"/>
      <c r="ILT53" s="47"/>
      <c r="ILU53" s="47"/>
      <c r="ILV53" s="47"/>
      <c r="ILW53" s="47"/>
      <c r="ILX53" s="47"/>
      <c r="ILY53" s="47"/>
      <c r="ILZ53" s="47"/>
      <c r="IMA53" s="47"/>
      <c r="IMB53" s="47"/>
      <c r="IMC53" s="47"/>
      <c r="IMD53" s="47"/>
      <c r="IME53" s="47"/>
      <c r="IMF53" s="47"/>
      <c r="IMG53" s="47"/>
      <c r="IMH53" s="47"/>
      <c r="IMI53" s="47"/>
      <c r="IMJ53" s="47"/>
      <c r="IMK53" s="47"/>
      <c r="IML53" s="47"/>
      <c r="IMM53" s="47"/>
      <c r="IMN53" s="47"/>
      <c r="IMO53" s="47"/>
      <c r="IMP53" s="47"/>
      <c r="IMQ53" s="47"/>
      <c r="IMR53" s="47"/>
      <c r="IMS53" s="47"/>
      <c r="IMT53" s="47"/>
      <c r="IMU53" s="47"/>
      <c r="IMV53" s="47"/>
      <c r="IMW53" s="47"/>
      <c r="IMX53" s="47"/>
      <c r="IMY53" s="47"/>
      <c r="IMZ53" s="47"/>
      <c r="INA53" s="47"/>
      <c r="INB53" s="47"/>
      <c r="INC53" s="47"/>
      <c r="IND53" s="47"/>
      <c r="INE53" s="47"/>
      <c r="INF53" s="47"/>
      <c r="ING53" s="47"/>
      <c r="INH53" s="47"/>
      <c r="INI53" s="47"/>
      <c r="INJ53" s="47"/>
      <c r="INK53" s="47"/>
      <c r="INL53" s="47"/>
      <c r="INM53" s="47"/>
      <c r="INN53" s="47"/>
      <c r="INO53" s="47"/>
      <c r="INP53" s="47"/>
      <c r="INQ53" s="47"/>
      <c r="INR53" s="47"/>
      <c r="INS53" s="47"/>
      <c r="INT53" s="47"/>
      <c r="INU53" s="47"/>
      <c r="INV53" s="47"/>
      <c r="INW53" s="47"/>
      <c r="INX53" s="47"/>
      <c r="INY53" s="47"/>
      <c r="INZ53" s="47"/>
      <c r="IOA53" s="47"/>
      <c r="IOB53" s="47"/>
      <c r="IOC53" s="47"/>
      <c r="IOD53" s="47"/>
      <c r="IOE53" s="47"/>
      <c r="IOF53" s="47"/>
      <c r="IOG53" s="47"/>
      <c r="IOH53" s="47"/>
      <c r="IOI53" s="47"/>
      <c r="IOJ53" s="47"/>
      <c r="IOK53" s="47"/>
      <c r="IOL53" s="47"/>
      <c r="IOM53" s="47"/>
      <c r="ION53" s="47"/>
      <c r="IOO53" s="47"/>
      <c r="IOP53" s="47"/>
      <c r="IOQ53" s="47"/>
      <c r="IOR53" s="47"/>
      <c r="IOS53" s="47"/>
      <c r="IOT53" s="47"/>
      <c r="IOU53" s="47"/>
      <c r="IOV53" s="47"/>
      <c r="IOW53" s="47"/>
      <c r="IOX53" s="47"/>
      <c r="IOY53" s="47"/>
      <c r="IOZ53" s="47"/>
      <c r="IPA53" s="47"/>
      <c r="IPB53" s="47"/>
      <c r="IPC53" s="47"/>
      <c r="IPD53" s="47"/>
      <c r="IPE53" s="47"/>
      <c r="IPF53" s="47"/>
      <c r="IPG53" s="47"/>
      <c r="IPH53" s="47"/>
      <c r="IPI53" s="47"/>
      <c r="IPJ53" s="47"/>
      <c r="IPK53" s="47"/>
      <c r="IPL53" s="47"/>
      <c r="IPM53" s="47"/>
      <c r="IPN53" s="47"/>
      <c r="IPO53" s="47"/>
      <c r="IPP53" s="47"/>
      <c r="IPQ53" s="47"/>
      <c r="IPR53" s="47"/>
      <c r="IPS53" s="47"/>
      <c r="IPT53" s="47"/>
      <c r="IPU53" s="47"/>
      <c r="IPV53" s="47"/>
      <c r="IPW53" s="47"/>
      <c r="IPX53" s="47"/>
      <c r="IPY53" s="47"/>
      <c r="IPZ53" s="47"/>
      <c r="IQA53" s="47"/>
      <c r="IQB53" s="47"/>
      <c r="IQC53" s="47"/>
      <c r="IQD53" s="47"/>
      <c r="IQE53" s="47"/>
      <c r="IQF53" s="47"/>
      <c r="IQG53" s="47"/>
      <c r="IQH53" s="47"/>
      <c r="IQI53" s="47"/>
      <c r="IQJ53" s="47"/>
      <c r="IQK53" s="47"/>
      <c r="IQL53" s="47"/>
      <c r="IQM53" s="47"/>
      <c r="IQN53" s="47"/>
      <c r="IQO53" s="47"/>
      <c r="IQP53" s="47"/>
      <c r="IQQ53" s="47"/>
      <c r="IQR53" s="47"/>
      <c r="IQS53" s="47"/>
      <c r="IQT53" s="47"/>
      <c r="IQU53" s="47"/>
      <c r="IQV53" s="47"/>
      <c r="IQW53" s="47"/>
      <c r="IQX53" s="47"/>
      <c r="IQY53" s="47"/>
      <c r="IQZ53" s="47"/>
      <c r="IRA53" s="47"/>
      <c r="IRB53" s="47"/>
      <c r="IRC53" s="47"/>
      <c r="IRD53" s="47"/>
      <c r="IRE53" s="47"/>
      <c r="IRF53" s="47"/>
      <c r="IRG53" s="47"/>
      <c r="IRH53" s="47"/>
      <c r="IRI53" s="47"/>
      <c r="IRJ53" s="47"/>
      <c r="IRK53" s="47"/>
      <c r="IRL53" s="47"/>
      <c r="IRM53" s="47"/>
      <c r="IRN53" s="47"/>
      <c r="IRO53" s="47"/>
      <c r="IRP53" s="47"/>
      <c r="IRQ53" s="47"/>
      <c r="IRR53" s="47"/>
      <c r="IRS53" s="47"/>
      <c r="IRT53" s="47"/>
      <c r="IRU53" s="47"/>
      <c r="IRV53" s="47"/>
      <c r="IRW53" s="47"/>
      <c r="IRX53" s="47"/>
      <c r="IRY53" s="47"/>
      <c r="IRZ53" s="47"/>
      <c r="ISA53" s="47"/>
      <c r="ISB53" s="47"/>
      <c r="ISC53" s="47"/>
      <c r="ISD53" s="47"/>
      <c r="ISE53" s="47"/>
      <c r="ISF53" s="47"/>
      <c r="ISG53" s="47"/>
      <c r="ISH53" s="47"/>
      <c r="ISI53" s="47"/>
      <c r="ISJ53" s="47"/>
      <c r="ISK53" s="47"/>
      <c r="ISL53" s="47"/>
      <c r="ISM53" s="47"/>
      <c r="ISN53" s="47"/>
      <c r="ISO53" s="47"/>
      <c r="ISP53" s="47"/>
      <c r="ISQ53" s="47"/>
      <c r="ISR53" s="47"/>
      <c r="ISS53" s="47"/>
      <c r="IST53" s="47"/>
      <c r="ISU53" s="47"/>
      <c r="ISV53" s="47"/>
      <c r="ISW53" s="47"/>
      <c r="ISX53" s="47"/>
      <c r="ISY53" s="47"/>
      <c r="ISZ53" s="47"/>
      <c r="ITA53" s="47"/>
      <c r="ITB53" s="47"/>
      <c r="ITC53" s="47"/>
      <c r="ITD53" s="47"/>
      <c r="ITE53" s="47"/>
      <c r="ITF53" s="47"/>
      <c r="ITG53" s="47"/>
      <c r="ITH53" s="47"/>
      <c r="ITI53" s="47"/>
      <c r="ITJ53" s="47"/>
      <c r="ITK53" s="47"/>
      <c r="ITL53" s="47"/>
      <c r="ITM53" s="47"/>
      <c r="ITN53" s="47"/>
      <c r="ITO53" s="47"/>
      <c r="ITP53" s="47"/>
      <c r="ITQ53" s="47"/>
      <c r="ITR53" s="47"/>
      <c r="ITS53" s="47"/>
      <c r="ITT53" s="47"/>
      <c r="ITU53" s="47"/>
      <c r="ITV53" s="47"/>
      <c r="ITW53" s="47"/>
      <c r="ITX53" s="47"/>
      <c r="ITY53" s="47"/>
      <c r="ITZ53" s="47"/>
      <c r="IUA53" s="47"/>
      <c r="IUB53" s="47"/>
      <c r="IUC53" s="47"/>
      <c r="IUD53" s="47"/>
      <c r="IUE53" s="47"/>
      <c r="IUF53" s="47"/>
      <c r="IUG53" s="47"/>
      <c r="IUH53" s="47"/>
      <c r="IUI53" s="47"/>
      <c r="IUJ53" s="47"/>
      <c r="IUK53" s="47"/>
      <c r="IUL53" s="47"/>
      <c r="IUM53" s="47"/>
      <c r="IUN53" s="47"/>
      <c r="IUO53" s="47"/>
      <c r="IUP53" s="47"/>
      <c r="IUQ53" s="47"/>
      <c r="IUR53" s="47"/>
      <c r="IUS53" s="47"/>
      <c r="IUT53" s="47"/>
      <c r="IUU53" s="47"/>
      <c r="IUV53" s="47"/>
      <c r="IUW53" s="47"/>
      <c r="IUX53" s="47"/>
      <c r="IUY53" s="47"/>
      <c r="IUZ53" s="47"/>
      <c r="IVA53" s="47"/>
      <c r="IVB53" s="47"/>
      <c r="IVC53" s="47"/>
      <c r="IVD53" s="47"/>
      <c r="IVE53" s="47"/>
      <c r="IVF53" s="47"/>
      <c r="IVG53" s="47"/>
      <c r="IVH53" s="47"/>
      <c r="IVI53" s="47"/>
      <c r="IVJ53" s="47"/>
      <c r="IVK53" s="47"/>
      <c r="IVL53" s="47"/>
      <c r="IVM53" s="47"/>
      <c r="IVN53" s="47"/>
      <c r="IVO53" s="47"/>
      <c r="IVP53" s="47"/>
      <c r="IVQ53" s="47"/>
      <c r="IVR53" s="47"/>
      <c r="IVS53" s="47"/>
      <c r="IVT53" s="47"/>
      <c r="IVU53" s="47"/>
      <c r="IVV53" s="47"/>
      <c r="IVW53" s="47"/>
      <c r="IVX53" s="47"/>
      <c r="IVY53" s="47"/>
      <c r="IVZ53" s="47"/>
      <c r="IWA53" s="47"/>
      <c r="IWB53" s="47"/>
      <c r="IWC53" s="47"/>
      <c r="IWD53" s="47"/>
      <c r="IWE53" s="47"/>
      <c r="IWF53" s="47"/>
      <c r="IWG53" s="47"/>
      <c r="IWH53" s="47"/>
      <c r="IWI53" s="47"/>
      <c r="IWJ53" s="47"/>
      <c r="IWK53" s="47"/>
      <c r="IWL53" s="47"/>
      <c r="IWM53" s="47"/>
      <c r="IWN53" s="47"/>
      <c r="IWO53" s="47"/>
      <c r="IWP53" s="47"/>
      <c r="IWQ53" s="47"/>
      <c r="IWR53" s="47"/>
      <c r="IWS53" s="47"/>
      <c r="IWT53" s="47"/>
      <c r="IWU53" s="47"/>
      <c r="IWV53" s="47"/>
      <c r="IWW53" s="47"/>
      <c r="IWX53" s="47"/>
      <c r="IWY53" s="47"/>
      <c r="IWZ53" s="47"/>
      <c r="IXA53" s="47"/>
      <c r="IXB53" s="47"/>
      <c r="IXC53" s="47"/>
      <c r="IXD53" s="47"/>
      <c r="IXE53" s="47"/>
      <c r="IXF53" s="47"/>
      <c r="IXG53" s="47"/>
      <c r="IXH53" s="47"/>
      <c r="IXI53" s="47"/>
      <c r="IXJ53" s="47"/>
      <c r="IXK53" s="47"/>
      <c r="IXL53" s="47"/>
      <c r="IXM53" s="47"/>
      <c r="IXN53" s="47"/>
      <c r="IXO53" s="47"/>
      <c r="IXP53" s="47"/>
      <c r="IXQ53" s="47"/>
      <c r="IXR53" s="47"/>
      <c r="IXS53" s="47"/>
      <c r="IXT53" s="47"/>
      <c r="IXU53" s="47"/>
      <c r="IXV53" s="47"/>
      <c r="IXW53" s="47"/>
      <c r="IXX53" s="47"/>
      <c r="IXY53" s="47"/>
      <c r="IXZ53" s="47"/>
      <c r="IYA53" s="47"/>
      <c r="IYB53" s="47"/>
      <c r="IYC53" s="47"/>
      <c r="IYD53" s="47"/>
      <c r="IYE53" s="47"/>
      <c r="IYF53" s="47"/>
      <c r="IYG53" s="47"/>
      <c r="IYH53" s="47"/>
      <c r="IYI53" s="47"/>
      <c r="IYJ53" s="47"/>
      <c r="IYK53" s="47"/>
      <c r="IYL53" s="47"/>
      <c r="IYM53" s="47"/>
      <c r="IYN53" s="47"/>
      <c r="IYO53" s="47"/>
      <c r="IYP53" s="47"/>
      <c r="IYQ53" s="47"/>
      <c r="IYR53" s="47"/>
      <c r="IYS53" s="47"/>
      <c r="IYT53" s="47"/>
      <c r="IYU53" s="47"/>
      <c r="IYV53" s="47"/>
      <c r="IYW53" s="47"/>
      <c r="IYX53" s="47"/>
      <c r="IYY53" s="47"/>
      <c r="IYZ53" s="47"/>
      <c r="IZA53" s="47"/>
      <c r="IZB53" s="47"/>
      <c r="IZC53" s="47"/>
      <c r="IZD53" s="47"/>
      <c r="IZE53" s="47"/>
      <c r="IZF53" s="47"/>
      <c r="IZG53" s="47"/>
      <c r="IZH53" s="47"/>
      <c r="IZI53" s="47"/>
      <c r="IZJ53" s="47"/>
      <c r="IZK53" s="47"/>
      <c r="IZL53" s="47"/>
      <c r="IZM53" s="47"/>
      <c r="IZN53" s="47"/>
      <c r="IZO53" s="47"/>
      <c r="IZP53" s="47"/>
      <c r="IZQ53" s="47"/>
      <c r="IZR53" s="47"/>
      <c r="IZS53" s="47"/>
      <c r="IZT53" s="47"/>
      <c r="IZU53" s="47"/>
      <c r="IZV53" s="47"/>
      <c r="IZW53" s="47"/>
      <c r="IZX53" s="47"/>
      <c r="IZY53" s="47"/>
      <c r="IZZ53" s="47"/>
      <c r="JAA53" s="47"/>
      <c r="JAB53" s="47"/>
      <c r="JAC53" s="47"/>
      <c r="JAD53" s="47"/>
      <c r="JAE53" s="47"/>
      <c r="JAF53" s="47"/>
      <c r="JAG53" s="47"/>
      <c r="JAH53" s="47"/>
      <c r="JAI53" s="47"/>
      <c r="JAJ53" s="47"/>
      <c r="JAK53" s="47"/>
      <c r="JAL53" s="47"/>
      <c r="JAM53" s="47"/>
      <c r="JAN53" s="47"/>
      <c r="JAO53" s="47"/>
      <c r="JAP53" s="47"/>
      <c r="JAQ53" s="47"/>
      <c r="JAR53" s="47"/>
      <c r="JAS53" s="47"/>
      <c r="JAT53" s="47"/>
      <c r="JAU53" s="47"/>
      <c r="JAV53" s="47"/>
      <c r="JAW53" s="47"/>
      <c r="JAX53" s="47"/>
      <c r="JAY53" s="47"/>
      <c r="JAZ53" s="47"/>
      <c r="JBA53" s="47"/>
      <c r="JBB53" s="47"/>
      <c r="JBC53" s="47"/>
      <c r="JBD53" s="47"/>
      <c r="JBE53" s="47"/>
      <c r="JBF53" s="47"/>
      <c r="JBG53" s="47"/>
      <c r="JBH53" s="47"/>
      <c r="JBI53" s="47"/>
      <c r="JBJ53" s="47"/>
      <c r="JBK53" s="47"/>
      <c r="JBL53" s="47"/>
      <c r="JBM53" s="47"/>
      <c r="JBN53" s="47"/>
      <c r="JBO53" s="47"/>
      <c r="JBP53" s="47"/>
      <c r="JBQ53" s="47"/>
      <c r="JBR53" s="47"/>
      <c r="JBS53" s="47"/>
      <c r="JBT53" s="47"/>
      <c r="JBU53" s="47"/>
      <c r="JBV53" s="47"/>
      <c r="JBW53" s="47"/>
      <c r="JBX53" s="47"/>
      <c r="JBY53" s="47"/>
      <c r="JBZ53" s="47"/>
      <c r="JCA53" s="47"/>
      <c r="JCB53" s="47"/>
      <c r="JCC53" s="47"/>
      <c r="JCD53" s="47"/>
      <c r="JCE53" s="47"/>
      <c r="JCF53" s="47"/>
      <c r="JCG53" s="47"/>
      <c r="JCH53" s="47"/>
      <c r="JCI53" s="47"/>
      <c r="JCJ53" s="47"/>
      <c r="JCK53" s="47"/>
      <c r="JCL53" s="47"/>
      <c r="JCM53" s="47"/>
      <c r="JCN53" s="47"/>
      <c r="JCO53" s="47"/>
      <c r="JCP53" s="47"/>
      <c r="JCQ53" s="47"/>
      <c r="JCR53" s="47"/>
      <c r="JCS53" s="47"/>
      <c r="JCT53" s="47"/>
      <c r="JCU53" s="47"/>
      <c r="JCV53" s="47"/>
      <c r="JCW53" s="47"/>
      <c r="JCX53" s="47"/>
      <c r="JCY53" s="47"/>
      <c r="JCZ53" s="47"/>
      <c r="JDA53" s="47"/>
      <c r="JDB53" s="47"/>
      <c r="JDC53" s="47"/>
      <c r="JDD53" s="47"/>
      <c r="JDE53" s="47"/>
      <c r="JDF53" s="47"/>
      <c r="JDG53" s="47"/>
      <c r="JDH53" s="47"/>
      <c r="JDI53" s="47"/>
      <c r="JDJ53" s="47"/>
      <c r="JDK53" s="47"/>
      <c r="JDL53" s="47"/>
      <c r="JDM53" s="47"/>
      <c r="JDN53" s="47"/>
      <c r="JDO53" s="47"/>
      <c r="JDP53" s="47"/>
      <c r="JDQ53" s="47"/>
      <c r="JDR53" s="47"/>
      <c r="JDS53" s="47"/>
      <c r="JDT53" s="47"/>
      <c r="JDU53" s="47"/>
      <c r="JDV53" s="47"/>
      <c r="JDW53" s="47"/>
      <c r="JDX53" s="47"/>
      <c r="JDY53" s="47"/>
      <c r="JDZ53" s="47"/>
      <c r="JEA53" s="47"/>
      <c r="JEB53" s="47"/>
      <c r="JEC53" s="47"/>
      <c r="JED53" s="47"/>
      <c r="JEE53" s="47"/>
      <c r="JEF53" s="47"/>
      <c r="JEG53" s="47"/>
      <c r="JEH53" s="47"/>
      <c r="JEI53" s="47"/>
      <c r="JEJ53" s="47"/>
      <c r="JEK53" s="47"/>
      <c r="JEL53" s="47"/>
      <c r="JEM53" s="47"/>
      <c r="JEN53" s="47"/>
      <c r="JEO53" s="47"/>
      <c r="JEP53" s="47"/>
      <c r="JEQ53" s="47"/>
      <c r="JER53" s="47"/>
      <c r="JES53" s="47"/>
      <c r="JET53" s="47"/>
      <c r="JEU53" s="47"/>
      <c r="JEV53" s="47"/>
      <c r="JEW53" s="47"/>
      <c r="JEX53" s="47"/>
      <c r="JEY53" s="47"/>
      <c r="JEZ53" s="47"/>
      <c r="JFA53" s="47"/>
      <c r="JFB53" s="47"/>
      <c r="JFC53" s="47"/>
      <c r="JFD53" s="47"/>
      <c r="JFE53" s="47"/>
      <c r="JFF53" s="47"/>
      <c r="JFG53" s="47"/>
      <c r="JFH53" s="47"/>
      <c r="JFI53" s="47"/>
      <c r="JFJ53" s="47"/>
      <c r="JFK53" s="47"/>
      <c r="JFL53" s="47"/>
      <c r="JFM53" s="47"/>
      <c r="JFN53" s="47"/>
      <c r="JFO53" s="47"/>
      <c r="JFP53" s="47"/>
      <c r="JFQ53" s="47"/>
      <c r="JFR53" s="47"/>
      <c r="JFS53" s="47"/>
      <c r="JFT53" s="47"/>
      <c r="JFU53" s="47"/>
      <c r="JFV53" s="47"/>
      <c r="JFW53" s="47"/>
      <c r="JFX53" s="47"/>
      <c r="JFY53" s="47"/>
      <c r="JFZ53" s="47"/>
      <c r="JGA53" s="47"/>
      <c r="JGB53" s="47"/>
      <c r="JGC53" s="47"/>
      <c r="JGD53" s="47"/>
      <c r="JGE53" s="47"/>
      <c r="JGF53" s="47"/>
      <c r="JGG53" s="47"/>
      <c r="JGH53" s="47"/>
      <c r="JGI53" s="47"/>
      <c r="JGJ53" s="47"/>
      <c r="JGK53" s="47"/>
      <c r="JGL53" s="47"/>
      <c r="JGM53" s="47"/>
      <c r="JGN53" s="47"/>
      <c r="JGO53" s="47"/>
      <c r="JGP53" s="47"/>
      <c r="JGQ53" s="47"/>
      <c r="JGR53" s="47"/>
      <c r="JGS53" s="47"/>
      <c r="JGT53" s="47"/>
      <c r="JGU53" s="47"/>
      <c r="JGV53" s="47"/>
      <c r="JGW53" s="47"/>
      <c r="JGX53" s="47"/>
      <c r="JGY53" s="47"/>
      <c r="JGZ53" s="47"/>
      <c r="JHA53" s="47"/>
      <c r="JHB53" s="47"/>
      <c r="JHC53" s="47"/>
      <c r="JHD53" s="47"/>
      <c r="JHE53" s="47"/>
      <c r="JHF53" s="47"/>
      <c r="JHG53" s="47"/>
      <c r="JHH53" s="47"/>
      <c r="JHI53" s="47"/>
      <c r="JHJ53" s="47"/>
      <c r="JHK53" s="47"/>
      <c r="JHL53" s="47"/>
      <c r="JHM53" s="47"/>
      <c r="JHN53" s="47"/>
      <c r="JHO53" s="47"/>
      <c r="JHP53" s="47"/>
      <c r="JHQ53" s="47"/>
      <c r="JHR53" s="47"/>
      <c r="JHS53" s="47"/>
      <c r="JHT53" s="47"/>
      <c r="JHU53" s="47"/>
      <c r="JHV53" s="47"/>
      <c r="JHW53" s="47"/>
      <c r="JHX53" s="47"/>
      <c r="JHY53" s="47"/>
      <c r="JHZ53" s="47"/>
      <c r="JIA53" s="47"/>
      <c r="JIB53" s="47"/>
      <c r="JIC53" s="47"/>
      <c r="JID53" s="47"/>
      <c r="JIE53" s="47"/>
      <c r="JIF53" s="47"/>
      <c r="JIG53" s="47"/>
      <c r="JIH53" s="47"/>
      <c r="JII53" s="47"/>
      <c r="JIJ53" s="47"/>
      <c r="JIK53" s="47"/>
      <c r="JIL53" s="47"/>
      <c r="JIM53" s="47"/>
      <c r="JIN53" s="47"/>
      <c r="JIO53" s="47"/>
      <c r="JIP53" s="47"/>
      <c r="JIQ53" s="47"/>
      <c r="JIR53" s="47"/>
      <c r="JIS53" s="47"/>
      <c r="JIT53" s="47"/>
      <c r="JIU53" s="47"/>
      <c r="JIV53" s="47"/>
      <c r="JIW53" s="47"/>
      <c r="JIX53" s="47"/>
      <c r="JIY53" s="47"/>
      <c r="JIZ53" s="47"/>
      <c r="JJA53" s="47"/>
      <c r="JJB53" s="47"/>
      <c r="JJC53" s="47"/>
      <c r="JJD53" s="47"/>
      <c r="JJE53" s="47"/>
      <c r="JJF53" s="47"/>
      <c r="JJG53" s="47"/>
      <c r="JJH53" s="47"/>
      <c r="JJI53" s="47"/>
      <c r="JJJ53" s="47"/>
      <c r="JJK53" s="47"/>
      <c r="JJL53" s="47"/>
      <c r="JJM53" s="47"/>
      <c r="JJN53" s="47"/>
      <c r="JJO53" s="47"/>
      <c r="JJP53" s="47"/>
      <c r="JJQ53" s="47"/>
      <c r="JJR53" s="47"/>
      <c r="JJS53" s="47"/>
      <c r="JJT53" s="47"/>
      <c r="JJU53" s="47"/>
      <c r="JJV53" s="47"/>
      <c r="JJW53" s="47"/>
      <c r="JJX53" s="47"/>
      <c r="JJY53" s="47"/>
      <c r="JJZ53" s="47"/>
      <c r="JKA53" s="47"/>
      <c r="JKB53" s="47"/>
      <c r="JKC53" s="47"/>
      <c r="JKD53" s="47"/>
      <c r="JKE53" s="47"/>
      <c r="JKF53" s="47"/>
      <c r="JKG53" s="47"/>
      <c r="JKH53" s="47"/>
      <c r="JKI53" s="47"/>
      <c r="JKJ53" s="47"/>
      <c r="JKK53" s="47"/>
      <c r="JKL53" s="47"/>
      <c r="JKM53" s="47"/>
      <c r="JKN53" s="47"/>
      <c r="JKO53" s="47"/>
      <c r="JKP53" s="47"/>
      <c r="JKQ53" s="47"/>
      <c r="JKR53" s="47"/>
      <c r="JKS53" s="47"/>
      <c r="JKT53" s="47"/>
      <c r="JKU53" s="47"/>
      <c r="JKV53" s="47"/>
      <c r="JKW53" s="47"/>
      <c r="JKX53" s="47"/>
      <c r="JKY53" s="47"/>
      <c r="JKZ53" s="47"/>
      <c r="JLA53" s="47"/>
      <c r="JLB53" s="47"/>
      <c r="JLC53" s="47"/>
      <c r="JLD53" s="47"/>
      <c r="JLE53" s="47"/>
      <c r="JLF53" s="47"/>
      <c r="JLG53" s="47"/>
      <c r="JLH53" s="47"/>
      <c r="JLI53" s="47"/>
      <c r="JLJ53" s="47"/>
      <c r="JLK53" s="47"/>
      <c r="JLL53" s="47"/>
      <c r="JLM53" s="47"/>
      <c r="JLN53" s="47"/>
      <c r="JLO53" s="47"/>
      <c r="JLP53" s="47"/>
      <c r="JLQ53" s="47"/>
      <c r="JLR53" s="47"/>
      <c r="JLS53" s="47"/>
      <c r="JLT53" s="47"/>
      <c r="JLU53" s="47"/>
      <c r="JLV53" s="47"/>
      <c r="JLW53" s="47"/>
      <c r="JLX53" s="47"/>
      <c r="JLY53" s="47"/>
      <c r="JLZ53" s="47"/>
      <c r="JMA53" s="47"/>
      <c r="JMB53" s="47"/>
      <c r="JMC53" s="47"/>
      <c r="JMD53" s="47"/>
      <c r="JME53" s="47"/>
      <c r="JMF53" s="47"/>
      <c r="JMG53" s="47"/>
      <c r="JMH53" s="47"/>
      <c r="JMI53" s="47"/>
      <c r="JMJ53" s="47"/>
      <c r="JMK53" s="47"/>
      <c r="JML53" s="47"/>
      <c r="JMM53" s="47"/>
      <c r="JMN53" s="47"/>
      <c r="JMO53" s="47"/>
      <c r="JMP53" s="47"/>
      <c r="JMQ53" s="47"/>
      <c r="JMR53" s="47"/>
      <c r="JMS53" s="47"/>
      <c r="JMT53" s="47"/>
      <c r="JMU53" s="47"/>
      <c r="JMV53" s="47"/>
      <c r="JMW53" s="47"/>
      <c r="JMX53" s="47"/>
      <c r="JMY53" s="47"/>
      <c r="JMZ53" s="47"/>
      <c r="JNA53" s="47"/>
      <c r="JNB53" s="47"/>
      <c r="JNC53" s="47"/>
      <c r="JND53" s="47"/>
      <c r="JNE53" s="47"/>
      <c r="JNF53" s="47"/>
      <c r="JNG53" s="47"/>
      <c r="JNH53" s="47"/>
      <c r="JNI53" s="47"/>
      <c r="JNJ53" s="47"/>
      <c r="JNK53" s="47"/>
      <c r="JNL53" s="47"/>
      <c r="JNM53" s="47"/>
      <c r="JNN53" s="47"/>
      <c r="JNO53" s="47"/>
      <c r="JNP53" s="47"/>
      <c r="JNQ53" s="47"/>
      <c r="JNR53" s="47"/>
      <c r="JNS53" s="47"/>
      <c r="JNT53" s="47"/>
      <c r="JNU53" s="47"/>
      <c r="JNV53" s="47"/>
      <c r="JNW53" s="47"/>
      <c r="JNX53" s="47"/>
      <c r="JNY53" s="47"/>
      <c r="JNZ53" s="47"/>
      <c r="JOA53" s="47"/>
      <c r="JOB53" s="47"/>
      <c r="JOC53" s="47"/>
      <c r="JOD53" s="47"/>
      <c r="JOE53" s="47"/>
      <c r="JOF53" s="47"/>
      <c r="JOG53" s="47"/>
      <c r="JOH53" s="47"/>
      <c r="JOI53" s="47"/>
      <c r="JOJ53" s="47"/>
      <c r="JOK53" s="47"/>
      <c r="JOL53" s="47"/>
      <c r="JOM53" s="47"/>
      <c r="JON53" s="47"/>
      <c r="JOO53" s="47"/>
      <c r="JOP53" s="47"/>
      <c r="JOQ53" s="47"/>
      <c r="JOR53" s="47"/>
      <c r="JOS53" s="47"/>
      <c r="JOT53" s="47"/>
      <c r="JOU53" s="47"/>
      <c r="JOV53" s="47"/>
      <c r="JOW53" s="47"/>
      <c r="JOX53" s="47"/>
      <c r="JOY53" s="47"/>
      <c r="JOZ53" s="47"/>
      <c r="JPA53" s="47"/>
      <c r="JPB53" s="47"/>
      <c r="JPC53" s="47"/>
      <c r="JPD53" s="47"/>
      <c r="JPE53" s="47"/>
      <c r="JPF53" s="47"/>
      <c r="JPG53" s="47"/>
      <c r="JPH53" s="47"/>
      <c r="JPI53" s="47"/>
      <c r="JPJ53" s="47"/>
      <c r="JPK53" s="47"/>
      <c r="JPL53" s="47"/>
      <c r="JPM53" s="47"/>
      <c r="JPN53" s="47"/>
      <c r="JPO53" s="47"/>
      <c r="JPP53" s="47"/>
      <c r="JPQ53" s="47"/>
      <c r="JPR53" s="47"/>
      <c r="JPS53" s="47"/>
      <c r="JPT53" s="47"/>
      <c r="JPU53" s="47"/>
      <c r="JPV53" s="47"/>
      <c r="JPW53" s="47"/>
      <c r="JPX53" s="47"/>
      <c r="JPY53" s="47"/>
      <c r="JPZ53" s="47"/>
      <c r="JQA53" s="47"/>
      <c r="JQB53" s="47"/>
      <c r="JQC53" s="47"/>
      <c r="JQD53" s="47"/>
      <c r="JQE53" s="47"/>
      <c r="JQF53" s="47"/>
      <c r="JQG53" s="47"/>
      <c r="JQH53" s="47"/>
      <c r="JQI53" s="47"/>
      <c r="JQJ53" s="47"/>
      <c r="JQK53" s="47"/>
      <c r="JQL53" s="47"/>
      <c r="JQM53" s="47"/>
      <c r="JQN53" s="47"/>
      <c r="JQO53" s="47"/>
      <c r="JQP53" s="47"/>
      <c r="JQQ53" s="47"/>
      <c r="JQR53" s="47"/>
      <c r="JQS53" s="47"/>
      <c r="JQT53" s="47"/>
      <c r="JQU53" s="47"/>
      <c r="JQV53" s="47"/>
      <c r="JQW53" s="47"/>
      <c r="JQX53" s="47"/>
      <c r="JQY53" s="47"/>
      <c r="JQZ53" s="47"/>
      <c r="JRA53" s="47"/>
      <c r="JRB53" s="47"/>
      <c r="JRC53" s="47"/>
      <c r="JRD53" s="47"/>
      <c r="JRE53" s="47"/>
      <c r="JRF53" s="47"/>
      <c r="JRG53" s="47"/>
      <c r="JRH53" s="47"/>
      <c r="JRI53" s="47"/>
      <c r="JRJ53" s="47"/>
      <c r="JRK53" s="47"/>
      <c r="JRL53" s="47"/>
      <c r="JRM53" s="47"/>
      <c r="JRN53" s="47"/>
      <c r="JRO53" s="47"/>
      <c r="JRP53" s="47"/>
      <c r="JRQ53" s="47"/>
      <c r="JRR53" s="47"/>
      <c r="JRS53" s="47"/>
      <c r="JRT53" s="47"/>
      <c r="JRU53" s="47"/>
      <c r="JRV53" s="47"/>
      <c r="JRW53" s="47"/>
      <c r="JRX53" s="47"/>
      <c r="JRY53" s="47"/>
      <c r="JRZ53" s="47"/>
      <c r="JSA53" s="47"/>
      <c r="JSB53" s="47"/>
      <c r="JSC53" s="47"/>
      <c r="JSD53" s="47"/>
      <c r="JSE53" s="47"/>
      <c r="JSF53" s="47"/>
      <c r="JSG53" s="47"/>
      <c r="JSH53" s="47"/>
      <c r="JSI53" s="47"/>
      <c r="JSJ53" s="47"/>
      <c r="JSK53" s="47"/>
      <c r="JSL53" s="47"/>
      <c r="JSM53" s="47"/>
      <c r="JSN53" s="47"/>
      <c r="JSO53" s="47"/>
      <c r="JSP53" s="47"/>
      <c r="JSQ53" s="47"/>
      <c r="JSR53" s="47"/>
      <c r="JSS53" s="47"/>
      <c r="JST53" s="47"/>
      <c r="JSU53" s="47"/>
      <c r="JSV53" s="47"/>
      <c r="JSW53" s="47"/>
      <c r="JSX53" s="47"/>
      <c r="JSY53" s="47"/>
      <c r="JSZ53" s="47"/>
      <c r="JTA53" s="47"/>
      <c r="JTB53" s="47"/>
      <c r="JTC53" s="47"/>
      <c r="JTD53" s="47"/>
      <c r="JTE53" s="47"/>
      <c r="JTF53" s="47"/>
      <c r="JTG53" s="47"/>
      <c r="JTH53" s="47"/>
      <c r="JTI53" s="47"/>
      <c r="JTJ53" s="47"/>
      <c r="JTK53" s="47"/>
      <c r="JTL53" s="47"/>
      <c r="JTM53" s="47"/>
      <c r="JTN53" s="47"/>
      <c r="JTO53" s="47"/>
      <c r="JTP53" s="47"/>
      <c r="JTQ53" s="47"/>
      <c r="JTR53" s="47"/>
      <c r="JTS53" s="47"/>
      <c r="JTT53" s="47"/>
      <c r="JTU53" s="47"/>
      <c r="JTV53" s="47"/>
      <c r="JTW53" s="47"/>
      <c r="JTX53" s="47"/>
      <c r="JTY53" s="47"/>
      <c r="JTZ53" s="47"/>
      <c r="JUA53" s="47"/>
      <c r="JUB53" s="47"/>
      <c r="JUC53" s="47"/>
      <c r="JUD53" s="47"/>
      <c r="JUE53" s="47"/>
      <c r="JUF53" s="47"/>
      <c r="JUG53" s="47"/>
      <c r="JUH53" s="47"/>
      <c r="JUI53" s="47"/>
      <c r="JUJ53" s="47"/>
      <c r="JUK53" s="47"/>
      <c r="JUL53" s="47"/>
      <c r="JUM53" s="47"/>
      <c r="JUN53" s="47"/>
      <c r="JUO53" s="47"/>
      <c r="JUP53" s="47"/>
      <c r="JUQ53" s="47"/>
      <c r="JUR53" s="47"/>
      <c r="JUS53" s="47"/>
      <c r="JUT53" s="47"/>
      <c r="JUU53" s="47"/>
      <c r="JUV53" s="47"/>
      <c r="JUW53" s="47"/>
      <c r="JUX53" s="47"/>
      <c r="JUY53" s="47"/>
      <c r="JUZ53" s="47"/>
      <c r="JVA53" s="47"/>
      <c r="JVB53" s="47"/>
      <c r="JVC53" s="47"/>
      <c r="JVD53" s="47"/>
      <c r="JVE53" s="47"/>
      <c r="JVF53" s="47"/>
      <c r="JVG53" s="47"/>
      <c r="JVH53" s="47"/>
      <c r="JVI53" s="47"/>
      <c r="JVJ53" s="47"/>
      <c r="JVK53" s="47"/>
      <c r="JVL53" s="47"/>
      <c r="JVM53" s="47"/>
      <c r="JVN53" s="47"/>
      <c r="JVO53" s="47"/>
      <c r="JVP53" s="47"/>
      <c r="JVQ53" s="47"/>
      <c r="JVR53" s="47"/>
      <c r="JVS53" s="47"/>
      <c r="JVT53" s="47"/>
      <c r="JVU53" s="47"/>
      <c r="JVV53" s="47"/>
      <c r="JVW53" s="47"/>
      <c r="JVX53" s="47"/>
      <c r="JVY53" s="47"/>
      <c r="JVZ53" s="47"/>
      <c r="JWA53" s="47"/>
      <c r="JWB53" s="47"/>
      <c r="JWC53" s="47"/>
      <c r="JWD53" s="47"/>
      <c r="JWE53" s="47"/>
      <c r="JWF53" s="47"/>
      <c r="JWG53" s="47"/>
      <c r="JWH53" s="47"/>
      <c r="JWI53" s="47"/>
      <c r="JWJ53" s="47"/>
      <c r="JWK53" s="47"/>
      <c r="JWL53" s="47"/>
      <c r="JWM53" s="47"/>
      <c r="JWN53" s="47"/>
      <c r="JWO53" s="47"/>
      <c r="JWP53" s="47"/>
      <c r="JWQ53" s="47"/>
      <c r="JWR53" s="47"/>
      <c r="JWS53" s="47"/>
      <c r="JWT53" s="47"/>
      <c r="JWU53" s="47"/>
      <c r="JWV53" s="47"/>
      <c r="JWW53" s="47"/>
      <c r="JWX53" s="47"/>
      <c r="JWY53" s="47"/>
      <c r="JWZ53" s="47"/>
      <c r="JXA53" s="47"/>
      <c r="JXB53" s="47"/>
      <c r="JXC53" s="47"/>
      <c r="JXD53" s="47"/>
      <c r="JXE53" s="47"/>
      <c r="JXF53" s="47"/>
      <c r="JXG53" s="47"/>
      <c r="JXH53" s="47"/>
      <c r="JXI53" s="47"/>
      <c r="JXJ53" s="47"/>
      <c r="JXK53" s="47"/>
      <c r="JXL53" s="47"/>
      <c r="JXM53" s="47"/>
      <c r="JXN53" s="47"/>
      <c r="JXO53" s="47"/>
      <c r="JXP53" s="47"/>
      <c r="JXQ53" s="47"/>
      <c r="JXR53" s="47"/>
      <c r="JXS53" s="47"/>
      <c r="JXT53" s="47"/>
      <c r="JXU53" s="47"/>
      <c r="JXV53" s="47"/>
      <c r="JXW53" s="47"/>
      <c r="JXX53" s="47"/>
      <c r="JXY53" s="47"/>
      <c r="JXZ53" s="47"/>
      <c r="JYA53" s="47"/>
      <c r="JYB53" s="47"/>
      <c r="JYC53" s="47"/>
      <c r="JYD53" s="47"/>
      <c r="JYE53" s="47"/>
      <c r="JYF53" s="47"/>
      <c r="JYG53" s="47"/>
      <c r="JYH53" s="47"/>
      <c r="JYI53" s="47"/>
      <c r="JYJ53" s="47"/>
      <c r="JYK53" s="47"/>
      <c r="JYL53" s="47"/>
      <c r="JYM53" s="47"/>
      <c r="JYN53" s="47"/>
      <c r="JYO53" s="47"/>
      <c r="JYP53" s="47"/>
      <c r="JYQ53" s="47"/>
      <c r="JYR53" s="47"/>
      <c r="JYS53" s="47"/>
      <c r="JYT53" s="47"/>
      <c r="JYU53" s="47"/>
      <c r="JYV53" s="47"/>
      <c r="JYW53" s="47"/>
      <c r="JYX53" s="47"/>
      <c r="JYY53" s="47"/>
      <c r="JYZ53" s="47"/>
      <c r="JZA53" s="47"/>
      <c r="JZB53" s="47"/>
      <c r="JZC53" s="47"/>
      <c r="JZD53" s="47"/>
      <c r="JZE53" s="47"/>
      <c r="JZF53" s="47"/>
      <c r="JZG53" s="47"/>
      <c r="JZH53" s="47"/>
      <c r="JZI53" s="47"/>
      <c r="JZJ53" s="47"/>
      <c r="JZK53" s="47"/>
      <c r="JZL53" s="47"/>
      <c r="JZM53" s="47"/>
      <c r="JZN53" s="47"/>
      <c r="JZO53" s="47"/>
      <c r="JZP53" s="47"/>
      <c r="JZQ53" s="47"/>
      <c r="JZR53" s="47"/>
      <c r="JZS53" s="47"/>
      <c r="JZT53" s="47"/>
      <c r="JZU53" s="47"/>
      <c r="JZV53" s="47"/>
      <c r="JZW53" s="47"/>
      <c r="JZX53" s="47"/>
      <c r="JZY53" s="47"/>
      <c r="JZZ53" s="47"/>
      <c r="KAA53" s="47"/>
      <c r="KAB53" s="47"/>
      <c r="KAC53" s="47"/>
      <c r="KAD53" s="47"/>
      <c r="KAE53" s="47"/>
      <c r="KAF53" s="47"/>
      <c r="KAG53" s="47"/>
      <c r="KAH53" s="47"/>
      <c r="KAI53" s="47"/>
      <c r="KAJ53" s="47"/>
      <c r="KAK53" s="47"/>
      <c r="KAL53" s="47"/>
      <c r="KAM53" s="47"/>
      <c r="KAN53" s="47"/>
      <c r="KAO53" s="47"/>
      <c r="KAP53" s="47"/>
      <c r="KAQ53" s="47"/>
      <c r="KAR53" s="47"/>
      <c r="KAS53" s="47"/>
      <c r="KAT53" s="47"/>
      <c r="KAU53" s="47"/>
      <c r="KAV53" s="47"/>
      <c r="KAW53" s="47"/>
      <c r="KAX53" s="47"/>
      <c r="KAY53" s="47"/>
      <c r="KAZ53" s="47"/>
      <c r="KBA53" s="47"/>
      <c r="KBB53" s="47"/>
      <c r="KBC53" s="47"/>
      <c r="KBD53" s="47"/>
      <c r="KBE53" s="47"/>
      <c r="KBF53" s="47"/>
      <c r="KBG53" s="47"/>
      <c r="KBH53" s="47"/>
      <c r="KBI53" s="47"/>
      <c r="KBJ53" s="47"/>
      <c r="KBK53" s="47"/>
      <c r="KBL53" s="47"/>
      <c r="KBM53" s="47"/>
      <c r="KBN53" s="47"/>
      <c r="KBO53" s="47"/>
      <c r="KBP53" s="47"/>
      <c r="KBQ53" s="47"/>
      <c r="KBR53" s="47"/>
      <c r="KBS53" s="47"/>
      <c r="KBT53" s="47"/>
      <c r="KBU53" s="47"/>
      <c r="KBV53" s="47"/>
      <c r="KBW53" s="47"/>
      <c r="KBX53" s="47"/>
      <c r="KBY53" s="47"/>
      <c r="KBZ53" s="47"/>
      <c r="KCA53" s="47"/>
      <c r="KCB53" s="47"/>
      <c r="KCC53" s="47"/>
      <c r="KCD53" s="47"/>
      <c r="KCE53" s="47"/>
      <c r="KCF53" s="47"/>
      <c r="KCG53" s="47"/>
      <c r="KCH53" s="47"/>
      <c r="KCI53" s="47"/>
      <c r="KCJ53" s="47"/>
      <c r="KCK53" s="47"/>
      <c r="KCL53" s="47"/>
      <c r="KCM53" s="47"/>
      <c r="KCN53" s="47"/>
      <c r="KCO53" s="47"/>
      <c r="KCP53" s="47"/>
      <c r="KCQ53" s="47"/>
      <c r="KCR53" s="47"/>
      <c r="KCS53" s="47"/>
      <c r="KCT53" s="47"/>
      <c r="KCU53" s="47"/>
      <c r="KCV53" s="47"/>
      <c r="KCW53" s="47"/>
      <c r="KCX53" s="47"/>
      <c r="KCY53" s="47"/>
      <c r="KCZ53" s="47"/>
      <c r="KDA53" s="47"/>
      <c r="KDB53" s="47"/>
      <c r="KDC53" s="47"/>
      <c r="KDD53" s="47"/>
      <c r="KDE53" s="47"/>
      <c r="KDF53" s="47"/>
      <c r="KDG53" s="47"/>
      <c r="KDH53" s="47"/>
      <c r="KDI53" s="47"/>
      <c r="KDJ53" s="47"/>
      <c r="KDK53" s="47"/>
      <c r="KDL53" s="47"/>
      <c r="KDM53" s="47"/>
      <c r="KDN53" s="47"/>
      <c r="KDO53" s="47"/>
      <c r="KDP53" s="47"/>
      <c r="KDQ53" s="47"/>
      <c r="KDR53" s="47"/>
      <c r="KDS53" s="47"/>
      <c r="KDT53" s="47"/>
      <c r="KDU53" s="47"/>
      <c r="KDV53" s="47"/>
      <c r="KDW53" s="47"/>
      <c r="KDX53" s="47"/>
      <c r="KDY53" s="47"/>
      <c r="KDZ53" s="47"/>
      <c r="KEA53" s="47"/>
      <c r="KEB53" s="47"/>
      <c r="KEC53" s="47"/>
      <c r="KED53" s="47"/>
      <c r="KEE53" s="47"/>
      <c r="KEF53" s="47"/>
      <c r="KEG53" s="47"/>
      <c r="KEH53" s="47"/>
      <c r="KEI53" s="47"/>
      <c r="KEJ53" s="47"/>
      <c r="KEK53" s="47"/>
      <c r="KEL53" s="47"/>
      <c r="KEM53" s="47"/>
      <c r="KEN53" s="47"/>
      <c r="KEO53" s="47"/>
      <c r="KEP53" s="47"/>
      <c r="KEQ53" s="47"/>
      <c r="KER53" s="47"/>
      <c r="KES53" s="47"/>
      <c r="KET53" s="47"/>
      <c r="KEU53" s="47"/>
      <c r="KEV53" s="47"/>
      <c r="KEW53" s="47"/>
      <c r="KEX53" s="47"/>
      <c r="KEY53" s="47"/>
      <c r="KEZ53" s="47"/>
      <c r="KFA53" s="47"/>
      <c r="KFB53" s="47"/>
      <c r="KFC53" s="47"/>
      <c r="KFD53" s="47"/>
      <c r="KFE53" s="47"/>
      <c r="KFF53" s="47"/>
      <c r="KFG53" s="47"/>
      <c r="KFH53" s="47"/>
      <c r="KFI53" s="47"/>
      <c r="KFJ53" s="47"/>
      <c r="KFK53" s="47"/>
      <c r="KFL53" s="47"/>
      <c r="KFM53" s="47"/>
      <c r="KFN53" s="47"/>
      <c r="KFO53" s="47"/>
      <c r="KFP53" s="47"/>
      <c r="KFQ53" s="47"/>
      <c r="KFR53" s="47"/>
      <c r="KFS53" s="47"/>
      <c r="KFT53" s="47"/>
      <c r="KFU53" s="47"/>
      <c r="KFV53" s="47"/>
      <c r="KFW53" s="47"/>
      <c r="KFX53" s="47"/>
      <c r="KFY53" s="47"/>
      <c r="KFZ53" s="47"/>
      <c r="KGA53" s="47"/>
      <c r="KGB53" s="47"/>
      <c r="KGC53" s="47"/>
      <c r="KGD53" s="47"/>
      <c r="KGE53" s="47"/>
      <c r="KGF53" s="47"/>
      <c r="KGG53" s="47"/>
      <c r="KGH53" s="47"/>
      <c r="KGI53" s="47"/>
      <c r="KGJ53" s="47"/>
      <c r="KGK53" s="47"/>
      <c r="KGL53" s="47"/>
      <c r="KGM53" s="47"/>
      <c r="KGN53" s="47"/>
      <c r="KGO53" s="47"/>
      <c r="KGP53" s="47"/>
      <c r="KGQ53" s="47"/>
      <c r="KGR53" s="47"/>
      <c r="KGS53" s="47"/>
      <c r="KGT53" s="47"/>
      <c r="KGU53" s="47"/>
      <c r="KGV53" s="47"/>
      <c r="KGW53" s="47"/>
      <c r="KGX53" s="47"/>
      <c r="KGY53" s="47"/>
      <c r="KGZ53" s="47"/>
      <c r="KHA53" s="47"/>
      <c r="KHB53" s="47"/>
      <c r="KHC53" s="47"/>
      <c r="KHD53" s="47"/>
      <c r="KHE53" s="47"/>
      <c r="KHF53" s="47"/>
      <c r="KHG53" s="47"/>
      <c r="KHH53" s="47"/>
      <c r="KHI53" s="47"/>
      <c r="KHJ53" s="47"/>
      <c r="KHK53" s="47"/>
      <c r="KHL53" s="47"/>
      <c r="KHM53" s="47"/>
      <c r="KHN53" s="47"/>
      <c r="KHO53" s="47"/>
      <c r="KHP53" s="47"/>
      <c r="KHQ53" s="47"/>
      <c r="KHR53" s="47"/>
      <c r="KHS53" s="47"/>
      <c r="KHT53" s="47"/>
      <c r="KHU53" s="47"/>
      <c r="KHV53" s="47"/>
      <c r="KHW53" s="47"/>
      <c r="KHX53" s="47"/>
      <c r="KHY53" s="47"/>
      <c r="KHZ53" s="47"/>
      <c r="KIA53" s="47"/>
      <c r="KIB53" s="47"/>
      <c r="KIC53" s="47"/>
      <c r="KID53" s="47"/>
      <c r="KIE53" s="47"/>
      <c r="KIF53" s="47"/>
      <c r="KIG53" s="47"/>
      <c r="KIH53" s="47"/>
      <c r="KII53" s="47"/>
      <c r="KIJ53" s="47"/>
      <c r="KIK53" s="47"/>
      <c r="KIL53" s="47"/>
      <c r="KIM53" s="47"/>
      <c r="KIN53" s="47"/>
      <c r="KIO53" s="47"/>
      <c r="KIP53" s="47"/>
      <c r="KIQ53" s="47"/>
      <c r="KIR53" s="47"/>
      <c r="KIS53" s="47"/>
      <c r="KIT53" s="47"/>
      <c r="KIU53" s="47"/>
      <c r="KIV53" s="47"/>
      <c r="KIW53" s="47"/>
      <c r="KIX53" s="47"/>
      <c r="KIY53" s="47"/>
      <c r="KIZ53" s="47"/>
      <c r="KJA53" s="47"/>
      <c r="KJB53" s="47"/>
      <c r="KJC53" s="47"/>
      <c r="KJD53" s="47"/>
      <c r="KJE53" s="47"/>
      <c r="KJF53" s="47"/>
      <c r="KJG53" s="47"/>
      <c r="KJH53" s="47"/>
      <c r="KJI53" s="47"/>
      <c r="KJJ53" s="47"/>
      <c r="KJK53" s="47"/>
      <c r="KJL53" s="47"/>
      <c r="KJM53" s="47"/>
      <c r="KJN53" s="47"/>
      <c r="KJO53" s="47"/>
      <c r="KJP53" s="47"/>
      <c r="KJQ53" s="47"/>
      <c r="KJR53" s="47"/>
      <c r="KJS53" s="47"/>
      <c r="KJT53" s="47"/>
      <c r="KJU53" s="47"/>
      <c r="KJV53" s="47"/>
      <c r="KJW53" s="47"/>
      <c r="KJX53" s="47"/>
      <c r="KJY53" s="47"/>
      <c r="KJZ53" s="47"/>
      <c r="KKA53" s="47"/>
      <c r="KKB53" s="47"/>
      <c r="KKC53" s="47"/>
      <c r="KKD53" s="47"/>
      <c r="KKE53" s="47"/>
      <c r="KKF53" s="47"/>
      <c r="KKG53" s="47"/>
      <c r="KKH53" s="47"/>
      <c r="KKI53" s="47"/>
      <c r="KKJ53" s="47"/>
      <c r="KKK53" s="47"/>
      <c r="KKL53" s="47"/>
      <c r="KKM53" s="47"/>
      <c r="KKN53" s="47"/>
      <c r="KKO53" s="47"/>
      <c r="KKP53" s="47"/>
      <c r="KKQ53" s="47"/>
      <c r="KKR53" s="47"/>
      <c r="KKS53" s="47"/>
      <c r="KKT53" s="47"/>
      <c r="KKU53" s="47"/>
      <c r="KKV53" s="47"/>
      <c r="KKW53" s="47"/>
      <c r="KKX53" s="47"/>
      <c r="KKY53" s="47"/>
      <c r="KKZ53" s="47"/>
      <c r="KLA53" s="47"/>
      <c r="KLB53" s="47"/>
      <c r="KLC53" s="47"/>
      <c r="KLD53" s="47"/>
      <c r="KLE53" s="47"/>
      <c r="KLF53" s="47"/>
      <c r="KLG53" s="47"/>
      <c r="KLH53" s="47"/>
      <c r="KLI53" s="47"/>
      <c r="KLJ53" s="47"/>
      <c r="KLK53" s="47"/>
      <c r="KLL53" s="47"/>
      <c r="KLM53" s="47"/>
      <c r="KLN53" s="47"/>
      <c r="KLO53" s="47"/>
      <c r="KLP53" s="47"/>
      <c r="KLQ53" s="47"/>
      <c r="KLR53" s="47"/>
      <c r="KLS53" s="47"/>
      <c r="KLT53" s="47"/>
      <c r="KLU53" s="47"/>
      <c r="KLV53" s="47"/>
      <c r="KLW53" s="47"/>
      <c r="KLX53" s="47"/>
      <c r="KLY53" s="47"/>
      <c r="KLZ53" s="47"/>
      <c r="KMA53" s="47"/>
      <c r="KMB53" s="47"/>
      <c r="KMC53" s="47"/>
      <c r="KMD53" s="47"/>
      <c r="KME53" s="47"/>
      <c r="KMF53" s="47"/>
      <c r="KMG53" s="47"/>
      <c r="KMH53" s="47"/>
      <c r="KMI53" s="47"/>
      <c r="KMJ53" s="47"/>
      <c r="KMK53" s="47"/>
      <c r="KML53" s="47"/>
      <c r="KMM53" s="47"/>
      <c r="KMN53" s="47"/>
      <c r="KMO53" s="47"/>
      <c r="KMP53" s="47"/>
      <c r="KMQ53" s="47"/>
      <c r="KMR53" s="47"/>
      <c r="KMS53" s="47"/>
      <c r="KMT53" s="47"/>
      <c r="KMU53" s="47"/>
      <c r="KMV53" s="47"/>
      <c r="KMW53" s="47"/>
      <c r="KMX53" s="47"/>
      <c r="KMY53" s="47"/>
      <c r="KMZ53" s="47"/>
      <c r="KNA53" s="47"/>
      <c r="KNB53" s="47"/>
      <c r="KNC53" s="47"/>
      <c r="KND53" s="47"/>
      <c r="KNE53" s="47"/>
      <c r="KNF53" s="47"/>
      <c r="KNG53" s="47"/>
      <c r="KNH53" s="47"/>
      <c r="KNI53" s="47"/>
      <c r="KNJ53" s="47"/>
      <c r="KNK53" s="47"/>
      <c r="KNL53" s="47"/>
      <c r="KNM53" s="47"/>
      <c r="KNN53" s="47"/>
      <c r="KNO53" s="47"/>
      <c r="KNP53" s="47"/>
      <c r="KNQ53" s="47"/>
      <c r="KNR53" s="47"/>
      <c r="KNS53" s="47"/>
      <c r="KNT53" s="47"/>
      <c r="KNU53" s="47"/>
      <c r="KNV53" s="47"/>
      <c r="KNW53" s="47"/>
      <c r="KNX53" s="47"/>
      <c r="KNY53" s="47"/>
      <c r="KNZ53" s="47"/>
      <c r="KOA53" s="47"/>
      <c r="KOB53" s="47"/>
      <c r="KOC53" s="47"/>
      <c r="KOD53" s="47"/>
      <c r="KOE53" s="47"/>
      <c r="KOF53" s="47"/>
      <c r="KOG53" s="47"/>
      <c r="KOH53" s="47"/>
      <c r="KOI53" s="47"/>
      <c r="KOJ53" s="47"/>
      <c r="KOK53" s="47"/>
      <c r="KOL53" s="47"/>
      <c r="KOM53" s="47"/>
      <c r="KON53" s="47"/>
      <c r="KOO53" s="47"/>
      <c r="KOP53" s="47"/>
      <c r="KOQ53" s="47"/>
      <c r="KOR53" s="47"/>
      <c r="KOS53" s="47"/>
      <c r="KOT53" s="47"/>
      <c r="KOU53" s="47"/>
      <c r="KOV53" s="47"/>
      <c r="KOW53" s="47"/>
      <c r="KOX53" s="47"/>
      <c r="KOY53" s="47"/>
      <c r="KOZ53" s="47"/>
      <c r="KPA53" s="47"/>
      <c r="KPB53" s="47"/>
      <c r="KPC53" s="47"/>
      <c r="KPD53" s="47"/>
      <c r="KPE53" s="47"/>
      <c r="KPF53" s="47"/>
      <c r="KPG53" s="47"/>
      <c r="KPH53" s="47"/>
      <c r="KPI53" s="47"/>
      <c r="KPJ53" s="47"/>
      <c r="KPK53" s="47"/>
      <c r="KPL53" s="47"/>
      <c r="KPM53" s="47"/>
      <c r="KPN53" s="47"/>
      <c r="KPO53" s="47"/>
      <c r="KPP53" s="47"/>
      <c r="KPQ53" s="47"/>
      <c r="KPR53" s="47"/>
      <c r="KPS53" s="47"/>
      <c r="KPT53" s="47"/>
      <c r="KPU53" s="47"/>
      <c r="KPV53" s="47"/>
      <c r="KPW53" s="47"/>
      <c r="KPX53" s="47"/>
      <c r="KPY53" s="47"/>
      <c r="KPZ53" s="47"/>
      <c r="KQA53" s="47"/>
      <c r="KQB53" s="47"/>
      <c r="KQC53" s="47"/>
      <c r="KQD53" s="47"/>
      <c r="KQE53" s="47"/>
      <c r="KQF53" s="47"/>
      <c r="KQG53" s="47"/>
      <c r="KQH53" s="47"/>
      <c r="KQI53" s="47"/>
      <c r="KQJ53" s="47"/>
      <c r="KQK53" s="47"/>
      <c r="KQL53" s="47"/>
      <c r="KQM53" s="47"/>
      <c r="KQN53" s="47"/>
      <c r="KQO53" s="47"/>
      <c r="KQP53" s="47"/>
      <c r="KQQ53" s="47"/>
      <c r="KQR53" s="47"/>
      <c r="KQS53" s="47"/>
      <c r="KQT53" s="47"/>
      <c r="KQU53" s="47"/>
      <c r="KQV53" s="47"/>
      <c r="KQW53" s="47"/>
      <c r="KQX53" s="47"/>
      <c r="KQY53" s="47"/>
      <c r="KQZ53" s="47"/>
      <c r="KRA53" s="47"/>
      <c r="KRB53" s="47"/>
      <c r="KRC53" s="47"/>
      <c r="KRD53" s="47"/>
      <c r="KRE53" s="47"/>
      <c r="KRF53" s="47"/>
      <c r="KRG53" s="47"/>
      <c r="KRH53" s="47"/>
      <c r="KRI53" s="47"/>
      <c r="KRJ53" s="47"/>
      <c r="KRK53" s="47"/>
      <c r="KRL53" s="47"/>
      <c r="KRM53" s="47"/>
      <c r="KRN53" s="47"/>
      <c r="KRO53" s="47"/>
      <c r="KRP53" s="47"/>
      <c r="KRQ53" s="47"/>
      <c r="KRR53" s="47"/>
      <c r="KRS53" s="47"/>
      <c r="KRT53" s="47"/>
      <c r="KRU53" s="47"/>
      <c r="KRV53" s="47"/>
      <c r="KRW53" s="47"/>
      <c r="KRX53" s="47"/>
      <c r="KRY53" s="47"/>
      <c r="KRZ53" s="47"/>
      <c r="KSA53" s="47"/>
      <c r="KSB53" s="47"/>
      <c r="KSC53" s="47"/>
      <c r="KSD53" s="47"/>
      <c r="KSE53" s="47"/>
      <c r="KSF53" s="47"/>
      <c r="KSG53" s="47"/>
      <c r="KSH53" s="47"/>
      <c r="KSI53" s="47"/>
      <c r="KSJ53" s="47"/>
      <c r="KSK53" s="47"/>
      <c r="KSL53" s="47"/>
      <c r="KSM53" s="47"/>
      <c r="KSN53" s="47"/>
      <c r="KSO53" s="47"/>
      <c r="KSP53" s="47"/>
      <c r="KSQ53" s="47"/>
      <c r="KSR53" s="47"/>
      <c r="KSS53" s="47"/>
      <c r="KST53" s="47"/>
      <c r="KSU53" s="47"/>
      <c r="KSV53" s="47"/>
      <c r="KSW53" s="47"/>
      <c r="KSX53" s="47"/>
      <c r="KSY53" s="47"/>
      <c r="KSZ53" s="47"/>
      <c r="KTA53" s="47"/>
      <c r="KTB53" s="47"/>
      <c r="KTC53" s="47"/>
      <c r="KTD53" s="47"/>
      <c r="KTE53" s="47"/>
      <c r="KTF53" s="47"/>
      <c r="KTG53" s="47"/>
      <c r="KTH53" s="47"/>
      <c r="KTI53" s="47"/>
      <c r="KTJ53" s="47"/>
      <c r="KTK53" s="47"/>
      <c r="KTL53" s="47"/>
      <c r="KTM53" s="47"/>
      <c r="KTN53" s="47"/>
      <c r="KTO53" s="47"/>
      <c r="KTP53" s="47"/>
      <c r="KTQ53" s="47"/>
      <c r="KTR53" s="47"/>
      <c r="KTS53" s="47"/>
      <c r="KTT53" s="47"/>
      <c r="KTU53" s="47"/>
      <c r="KTV53" s="47"/>
      <c r="KTW53" s="47"/>
      <c r="KTX53" s="47"/>
      <c r="KTY53" s="47"/>
      <c r="KTZ53" s="47"/>
      <c r="KUA53" s="47"/>
      <c r="KUB53" s="47"/>
      <c r="KUC53" s="47"/>
      <c r="KUD53" s="47"/>
      <c r="KUE53" s="47"/>
      <c r="KUF53" s="47"/>
      <c r="KUG53" s="47"/>
      <c r="KUH53" s="47"/>
      <c r="KUI53" s="47"/>
      <c r="KUJ53" s="47"/>
      <c r="KUK53" s="47"/>
      <c r="KUL53" s="47"/>
      <c r="KUM53" s="47"/>
      <c r="KUN53" s="47"/>
      <c r="KUO53" s="47"/>
      <c r="KUP53" s="47"/>
      <c r="KUQ53" s="47"/>
      <c r="KUR53" s="47"/>
      <c r="KUS53" s="47"/>
      <c r="KUT53" s="47"/>
      <c r="KUU53" s="47"/>
      <c r="KUV53" s="47"/>
      <c r="KUW53" s="47"/>
      <c r="KUX53" s="47"/>
      <c r="KUY53" s="47"/>
      <c r="KUZ53" s="47"/>
      <c r="KVA53" s="47"/>
      <c r="KVB53" s="47"/>
      <c r="KVC53" s="47"/>
      <c r="KVD53" s="47"/>
      <c r="KVE53" s="47"/>
      <c r="KVF53" s="47"/>
      <c r="KVG53" s="47"/>
      <c r="KVH53" s="47"/>
      <c r="KVI53" s="47"/>
      <c r="KVJ53" s="47"/>
      <c r="KVK53" s="47"/>
      <c r="KVL53" s="47"/>
      <c r="KVM53" s="47"/>
      <c r="KVN53" s="47"/>
      <c r="KVO53" s="47"/>
      <c r="KVP53" s="47"/>
      <c r="KVQ53" s="47"/>
      <c r="KVR53" s="47"/>
      <c r="KVS53" s="47"/>
      <c r="KVT53" s="47"/>
      <c r="KVU53" s="47"/>
      <c r="KVV53" s="47"/>
      <c r="KVW53" s="47"/>
      <c r="KVX53" s="47"/>
      <c r="KVY53" s="47"/>
      <c r="KVZ53" s="47"/>
      <c r="KWA53" s="47"/>
      <c r="KWB53" s="47"/>
      <c r="KWC53" s="47"/>
      <c r="KWD53" s="47"/>
      <c r="KWE53" s="47"/>
      <c r="KWF53" s="47"/>
      <c r="KWG53" s="47"/>
      <c r="KWH53" s="47"/>
      <c r="KWI53" s="47"/>
      <c r="KWJ53" s="47"/>
      <c r="KWK53" s="47"/>
      <c r="KWL53" s="47"/>
      <c r="KWM53" s="47"/>
      <c r="KWN53" s="47"/>
      <c r="KWO53" s="47"/>
      <c r="KWP53" s="47"/>
      <c r="KWQ53" s="47"/>
      <c r="KWR53" s="47"/>
      <c r="KWS53" s="47"/>
      <c r="KWT53" s="47"/>
      <c r="KWU53" s="47"/>
      <c r="KWV53" s="47"/>
      <c r="KWW53" s="47"/>
      <c r="KWX53" s="47"/>
      <c r="KWY53" s="47"/>
      <c r="KWZ53" s="47"/>
      <c r="KXA53" s="47"/>
      <c r="KXB53" s="47"/>
      <c r="KXC53" s="47"/>
      <c r="KXD53" s="47"/>
      <c r="KXE53" s="47"/>
      <c r="KXF53" s="47"/>
      <c r="KXG53" s="47"/>
      <c r="KXH53" s="47"/>
      <c r="KXI53" s="47"/>
      <c r="KXJ53" s="47"/>
      <c r="KXK53" s="47"/>
      <c r="KXL53" s="47"/>
      <c r="KXM53" s="47"/>
      <c r="KXN53" s="47"/>
      <c r="KXO53" s="47"/>
      <c r="KXP53" s="47"/>
      <c r="KXQ53" s="47"/>
      <c r="KXR53" s="47"/>
      <c r="KXS53" s="47"/>
      <c r="KXT53" s="47"/>
      <c r="KXU53" s="47"/>
      <c r="KXV53" s="47"/>
      <c r="KXW53" s="47"/>
      <c r="KXX53" s="47"/>
      <c r="KXY53" s="47"/>
      <c r="KXZ53" s="47"/>
      <c r="KYA53" s="47"/>
      <c r="KYB53" s="47"/>
      <c r="KYC53" s="47"/>
      <c r="KYD53" s="47"/>
      <c r="KYE53" s="47"/>
      <c r="KYF53" s="47"/>
      <c r="KYG53" s="47"/>
      <c r="KYH53" s="47"/>
      <c r="KYI53" s="47"/>
      <c r="KYJ53" s="47"/>
      <c r="KYK53" s="47"/>
      <c r="KYL53" s="47"/>
      <c r="KYM53" s="47"/>
      <c r="KYN53" s="47"/>
      <c r="KYO53" s="47"/>
      <c r="KYP53" s="47"/>
      <c r="KYQ53" s="47"/>
      <c r="KYR53" s="47"/>
      <c r="KYS53" s="47"/>
      <c r="KYT53" s="47"/>
      <c r="KYU53" s="47"/>
      <c r="KYV53" s="47"/>
      <c r="KYW53" s="47"/>
      <c r="KYX53" s="47"/>
      <c r="KYY53" s="47"/>
      <c r="KYZ53" s="47"/>
      <c r="KZA53" s="47"/>
      <c r="KZB53" s="47"/>
      <c r="KZC53" s="47"/>
      <c r="KZD53" s="47"/>
      <c r="KZE53" s="47"/>
      <c r="KZF53" s="47"/>
      <c r="KZG53" s="47"/>
      <c r="KZH53" s="47"/>
      <c r="KZI53" s="47"/>
      <c r="KZJ53" s="47"/>
      <c r="KZK53" s="47"/>
      <c r="KZL53" s="47"/>
      <c r="KZM53" s="47"/>
      <c r="KZN53" s="47"/>
      <c r="KZO53" s="47"/>
      <c r="KZP53" s="47"/>
      <c r="KZQ53" s="47"/>
      <c r="KZR53" s="47"/>
      <c r="KZS53" s="47"/>
      <c r="KZT53" s="47"/>
      <c r="KZU53" s="47"/>
      <c r="KZV53" s="47"/>
      <c r="KZW53" s="47"/>
      <c r="KZX53" s="47"/>
      <c r="KZY53" s="47"/>
      <c r="KZZ53" s="47"/>
      <c r="LAA53" s="47"/>
      <c r="LAB53" s="47"/>
      <c r="LAC53" s="47"/>
      <c r="LAD53" s="47"/>
      <c r="LAE53" s="47"/>
      <c r="LAF53" s="47"/>
      <c r="LAG53" s="47"/>
      <c r="LAH53" s="47"/>
      <c r="LAI53" s="47"/>
      <c r="LAJ53" s="47"/>
      <c r="LAK53" s="47"/>
      <c r="LAL53" s="47"/>
      <c r="LAM53" s="47"/>
      <c r="LAN53" s="47"/>
      <c r="LAO53" s="47"/>
      <c r="LAP53" s="47"/>
      <c r="LAQ53" s="47"/>
      <c r="LAR53" s="47"/>
      <c r="LAS53" s="47"/>
      <c r="LAT53" s="47"/>
      <c r="LAU53" s="47"/>
      <c r="LAV53" s="47"/>
      <c r="LAW53" s="47"/>
      <c r="LAX53" s="47"/>
      <c r="LAY53" s="47"/>
      <c r="LAZ53" s="47"/>
      <c r="LBA53" s="47"/>
      <c r="LBB53" s="47"/>
      <c r="LBC53" s="47"/>
      <c r="LBD53" s="47"/>
      <c r="LBE53" s="47"/>
      <c r="LBF53" s="47"/>
      <c r="LBG53" s="47"/>
      <c r="LBH53" s="47"/>
      <c r="LBI53" s="47"/>
      <c r="LBJ53" s="47"/>
      <c r="LBK53" s="47"/>
      <c r="LBL53" s="47"/>
      <c r="LBM53" s="47"/>
      <c r="LBN53" s="47"/>
      <c r="LBO53" s="47"/>
      <c r="LBP53" s="47"/>
      <c r="LBQ53" s="47"/>
      <c r="LBR53" s="47"/>
      <c r="LBS53" s="47"/>
      <c r="LBT53" s="47"/>
      <c r="LBU53" s="47"/>
      <c r="LBV53" s="47"/>
      <c r="LBW53" s="47"/>
      <c r="LBX53" s="47"/>
      <c r="LBY53" s="47"/>
      <c r="LBZ53" s="47"/>
      <c r="LCA53" s="47"/>
      <c r="LCB53" s="47"/>
      <c r="LCC53" s="47"/>
      <c r="LCD53" s="47"/>
      <c r="LCE53" s="47"/>
      <c r="LCF53" s="47"/>
      <c r="LCG53" s="47"/>
      <c r="LCH53" s="47"/>
      <c r="LCI53" s="47"/>
      <c r="LCJ53" s="47"/>
      <c r="LCK53" s="47"/>
      <c r="LCL53" s="47"/>
      <c r="LCM53" s="47"/>
      <c r="LCN53" s="47"/>
      <c r="LCO53" s="47"/>
      <c r="LCP53" s="47"/>
      <c r="LCQ53" s="47"/>
      <c r="LCR53" s="47"/>
      <c r="LCS53" s="47"/>
      <c r="LCT53" s="47"/>
      <c r="LCU53" s="47"/>
      <c r="LCV53" s="47"/>
      <c r="LCW53" s="47"/>
      <c r="LCX53" s="47"/>
      <c r="LCY53" s="47"/>
      <c r="LCZ53" s="47"/>
      <c r="LDA53" s="47"/>
      <c r="LDB53" s="47"/>
      <c r="LDC53" s="47"/>
      <c r="LDD53" s="47"/>
      <c r="LDE53" s="47"/>
      <c r="LDF53" s="47"/>
      <c r="LDG53" s="47"/>
      <c r="LDH53" s="47"/>
      <c r="LDI53" s="47"/>
      <c r="LDJ53" s="47"/>
      <c r="LDK53" s="47"/>
      <c r="LDL53" s="47"/>
      <c r="LDM53" s="47"/>
      <c r="LDN53" s="47"/>
      <c r="LDO53" s="47"/>
      <c r="LDP53" s="47"/>
      <c r="LDQ53" s="47"/>
      <c r="LDR53" s="47"/>
      <c r="LDS53" s="47"/>
      <c r="LDT53" s="47"/>
      <c r="LDU53" s="47"/>
      <c r="LDV53" s="47"/>
      <c r="LDW53" s="47"/>
      <c r="LDX53" s="47"/>
      <c r="LDY53" s="47"/>
      <c r="LDZ53" s="47"/>
      <c r="LEA53" s="47"/>
      <c r="LEB53" s="47"/>
      <c r="LEC53" s="47"/>
      <c r="LED53" s="47"/>
      <c r="LEE53" s="47"/>
      <c r="LEF53" s="47"/>
      <c r="LEG53" s="47"/>
      <c r="LEH53" s="47"/>
      <c r="LEI53" s="47"/>
      <c r="LEJ53" s="47"/>
      <c r="LEK53" s="47"/>
      <c r="LEL53" s="47"/>
      <c r="LEM53" s="47"/>
      <c r="LEN53" s="47"/>
      <c r="LEO53" s="47"/>
      <c r="LEP53" s="47"/>
      <c r="LEQ53" s="47"/>
      <c r="LER53" s="47"/>
      <c r="LES53" s="47"/>
      <c r="LET53" s="47"/>
      <c r="LEU53" s="47"/>
      <c r="LEV53" s="47"/>
      <c r="LEW53" s="47"/>
      <c r="LEX53" s="47"/>
      <c r="LEY53" s="47"/>
      <c r="LEZ53" s="47"/>
      <c r="LFA53" s="47"/>
      <c r="LFB53" s="47"/>
      <c r="LFC53" s="47"/>
      <c r="LFD53" s="47"/>
      <c r="LFE53" s="47"/>
      <c r="LFF53" s="47"/>
      <c r="LFG53" s="47"/>
      <c r="LFH53" s="47"/>
      <c r="LFI53" s="47"/>
      <c r="LFJ53" s="47"/>
      <c r="LFK53" s="47"/>
      <c r="LFL53" s="47"/>
      <c r="LFM53" s="47"/>
      <c r="LFN53" s="47"/>
      <c r="LFO53" s="47"/>
      <c r="LFP53" s="47"/>
      <c r="LFQ53" s="47"/>
      <c r="LFR53" s="47"/>
      <c r="LFS53" s="47"/>
      <c r="LFT53" s="47"/>
      <c r="LFU53" s="47"/>
      <c r="LFV53" s="47"/>
      <c r="LFW53" s="47"/>
      <c r="LFX53" s="47"/>
      <c r="LFY53" s="47"/>
      <c r="LFZ53" s="47"/>
      <c r="LGA53" s="47"/>
      <c r="LGB53" s="47"/>
      <c r="LGC53" s="47"/>
      <c r="LGD53" s="47"/>
      <c r="LGE53" s="47"/>
      <c r="LGF53" s="47"/>
      <c r="LGG53" s="47"/>
      <c r="LGH53" s="47"/>
      <c r="LGI53" s="47"/>
      <c r="LGJ53" s="47"/>
      <c r="LGK53" s="47"/>
      <c r="LGL53" s="47"/>
      <c r="LGM53" s="47"/>
      <c r="LGN53" s="47"/>
      <c r="LGO53" s="47"/>
      <c r="LGP53" s="47"/>
      <c r="LGQ53" s="47"/>
      <c r="LGR53" s="47"/>
      <c r="LGS53" s="47"/>
      <c r="LGT53" s="47"/>
      <c r="LGU53" s="47"/>
      <c r="LGV53" s="47"/>
      <c r="LGW53" s="47"/>
      <c r="LGX53" s="47"/>
      <c r="LGY53" s="47"/>
      <c r="LGZ53" s="47"/>
      <c r="LHA53" s="47"/>
      <c r="LHB53" s="47"/>
      <c r="LHC53" s="47"/>
      <c r="LHD53" s="47"/>
      <c r="LHE53" s="47"/>
      <c r="LHF53" s="47"/>
      <c r="LHG53" s="47"/>
      <c r="LHH53" s="47"/>
      <c r="LHI53" s="47"/>
      <c r="LHJ53" s="47"/>
      <c r="LHK53" s="47"/>
      <c r="LHL53" s="47"/>
      <c r="LHM53" s="47"/>
      <c r="LHN53" s="47"/>
      <c r="LHO53" s="47"/>
      <c r="LHP53" s="47"/>
      <c r="LHQ53" s="47"/>
      <c r="LHR53" s="47"/>
      <c r="LHS53" s="47"/>
      <c r="LHT53" s="47"/>
      <c r="LHU53" s="47"/>
      <c r="LHV53" s="47"/>
      <c r="LHW53" s="47"/>
      <c r="LHX53" s="47"/>
      <c r="LHY53" s="47"/>
      <c r="LHZ53" s="47"/>
      <c r="LIA53" s="47"/>
      <c r="LIB53" s="47"/>
      <c r="LIC53" s="47"/>
      <c r="LID53" s="47"/>
      <c r="LIE53" s="47"/>
      <c r="LIF53" s="47"/>
      <c r="LIG53" s="47"/>
      <c r="LIH53" s="47"/>
      <c r="LII53" s="47"/>
      <c r="LIJ53" s="47"/>
      <c r="LIK53" s="47"/>
      <c r="LIL53" s="47"/>
      <c r="LIM53" s="47"/>
      <c r="LIN53" s="47"/>
      <c r="LIO53" s="47"/>
      <c r="LIP53" s="47"/>
      <c r="LIQ53" s="47"/>
      <c r="LIR53" s="47"/>
      <c r="LIS53" s="47"/>
      <c r="LIT53" s="47"/>
      <c r="LIU53" s="47"/>
      <c r="LIV53" s="47"/>
      <c r="LIW53" s="47"/>
      <c r="LIX53" s="47"/>
      <c r="LIY53" s="47"/>
      <c r="LIZ53" s="47"/>
      <c r="LJA53" s="47"/>
      <c r="LJB53" s="47"/>
      <c r="LJC53" s="47"/>
      <c r="LJD53" s="47"/>
      <c r="LJE53" s="47"/>
      <c r="LJF53" s="47"/>
      <c r="LJG53" s="47"/>
      <c r="LJH53" s="47"/>
      <c r="LJI53" s="47"/>
      <c r="LJJ53" s="47"/>
      <c r="LJK53" s="47"/>
      <c r="LJL53" s="47"/>
      <c r="LJM53" s="47"/>
      <c r="LJN53" s="47"/>
      <c r="LJO53" s="47"/>
      <c r="LJP53" s="47"/>
      <c r="LJQ53" s="47"/>
      <c r="LJR53" s="47"/>
      <c r="LJS53" s="47"/>
      <c r="LJT53" s="47"/>
      <c r="LJU53" s="47"/>
      <c r="LJV53" s="47"/>
      <c r="LJW53" s="47"/>
      <c r="LJX53" s="47"/>
      <c r="LJY53" s="47"/>
      <c r="LJZ53" s="47"/>
      <c r="LKA53" s="47"/>
      <c r="LKB53" s="47"/>
      <c r="LKC53" s="47"/>
      <c r="LKD53" s="47"/>
      <c r="LKE53" s="47"/>
      <c r="LKF53" s="47"/>
      <c r="LKG53" s="47"/>
      <c r="LKH53" s="47"/>
      <c r="LKI53" s="47"/>
      <c r="LKJ53" s="47"/>
      <c r="LKK53" s="47"/>
      <c r="LKL53" s="47"/>
      <c r="LKM53" s="47"/>
      <c r="LKN53" s="47"/>
      <c r="LKO53" s="47"/>
      <c r="LKP53" s="47"/>
      <c r="LKQ53" s="47"/>
      <c r="LKR53" s="47"/>
      <c r="LKS53" s="47"/>
      <c r="LKT53" s="47"/>
      <c r="LKU53" s="47"/>
      <c r="LKV53" s="47"/>
      <c r="LKW53" s="47"/>
      <c r="LKX53" s="47"/>
      <c r="LKY53" s="47"/>
      <c r="LKZ53" s="47"/>
      <c r="LLA53" s="47"/>
      <c r="LLB53" s="47"/>
      <c r="LLC53" s="47"/>
      <c r="LLD53" s="47"/>
      <c r="LLE53" s="47"/>
      <c r="LLF53" s="47"/>
      <c r="LLG53" s="47"/>
      <c r="LLH53" s="47"/>
      <c r="LLI53" s="47"/>
      <c r="LLJ53" s="47"/>
      <c r="LLK53" s="47"/>
      <c r="LLL53" s="47"/>
      <c r="LLM53" s="47"/>
      <c r="LLN53" s="47"/>
      <c r="LLO53" s="47"/>
      <c r="LLP53" s="47"/>
      <c r="LLQ53" s="47"/>
      <c r="LLR53" s="47"/>
      <c r="LLS53" s="47"/>
      <c r="LLT53" s="47"/>
      <c r="LLU53" s="47"/>
      <c r="LLV53" s="47"/>
      <c r="LLW53" s="47"/>
      <c r="LLX53" s="47"/>
      <c r="LLY53" s="47"/>
      <c r="LLZ53" s="47"/>
      <c r="LMA53" s="47"/>
      <c r="LMB53" s="47"/>
      <c r="LMC53" s="47"/>
      <c r="LMD53" s="47"/>
      <c r="LME53" s="47"/>
      <c r="LMF53" s="47"/>
      <c r="LMG53" s="47"/>
      <c r="LMH53" s="47"/>
      <c r="LMI53" s="47"/>
      <c r="LMJ53" s="47"/>
      <c r="LMK53" s="47"/>
      <c r="LML53" s="47"/>
      <c r="LMM53" s="47"/>
      <c r="LMN53" s="47"/>
      <c r="LMO53" s="47"/>
      <c r="LMP53" s="47"/>
      <c r="LMQ53" s="47"/>
      <c r="LMR53" s="47"/>
      <c r="LMS53" s="47"/>
      <c r="LMT53" s="47"/>
      <c r="LMU53" s="47"/>
      <c r="LMV53" s="47"/>
      <c r="LMW53" s="47"/>
      <c r="LMX53" s="47"/>
      <c r="LMY53" s="47"/>
      <c r="LMZ53" s="47"/>
      <c r="LNA53" s="47"/>
      <c r="LNB53" s="47"/>
      <c r="LNC53" s="47"/>
      <c r="LND53" s="47"/>
      <c r="LNE53" s="47"/>
      <c r="LNF53" s="47"/>
      <c r="LNG53" s="47"/>
      <c r="LNH53" s="47"/>
      <c r="LNI53" s="47"/>
      <c r="LNJ53" s="47"/>
      <c r="LNK53" s="47"/>
      <c r="LNL53" s="47"/>
      <c r="LNM53" s="47"/>
      <c r="LNN53" s="47"/>
      <c r="LNO53" s="47"/>
      <c r="LNP53" s="47"/>
      <c r="LNQ53" s="47"/>
      <c r="LNR53" s="47"/>
      <c r="LNS53" s="47"/>
      <c r="LNT53" s="47"/>
      <c r="LNU53" s="47"/>
      <c r="LNV53" s="47"/>
      <c r="LNW53" s="47"/>
      <c r="LNX53" s="47"/>
      <c r="LNY53" s="47"/>
      <c r="LNZ53" s="47"/>
      <c r="LOA53" s="47"/>
      <c r="LOB53" s="47"/>
      <c r="LOC53" s="47"/>
      <c r="LOD53" s="47"/>
      <c r="LOE53" s="47"/>
      <c r="LOF53" s="47"/>
      <c r="LOG53" s="47"/>
      <c r="LOH53" s="47"/>
      <c r="LOI53" s="47"/>
      <c r="LOJ53" s="47"/>
      <c r="LOK53" s="47"/>
      <c r="LOL53" s="47"/>
      <c r="LOM53" s="47"/>
      <c r="LON53" s="47"/>
      <c r="LOO53" s="47"/>
      <c r="LOP53" s="47"/>
      <c r="LOQ53" s="47"/>
      <c r="LOR53" s="47"/>
      <c r="LOS53" s="47"/>
      <c r="LOT53" s="47"/>
      <c r="LOU53" s="47"/>
      <c r="LOV53" s="47"/>
      <c r="LOW53" s="47"/>
      <c r="LOX53" s="47"/>
      <c r="LOY53" s="47"/>
      <c r="LOZ53" s="47"/>
      <c r="LPA53" s="47"/>
      <c r="LPB53" s="47"/>
      <c r="LPC53" s="47"/>
      <c r="LPD53" s="47"/>
      <c r="LPE53" s="47"/>
      <c r="LPF53" s="47"/>
      <c r="LPG53" s="47"/>
      <c r="LPH53" s="47"/>
      <c r="LPI53" s="47"/>
      <c r="LPJ53" s="47"/>
      <c r="LPK53" s="47"/>
      <c r="LPL53" s="47"/>
      <c r="LPM53" s="47"/>
      <c r="LPN53" s="47"/>
      <c r="LPO53" s="47"/>
      <c r="LPP53" s="47"/>
      <c r="LPQ53" s="47"/>
      <c r="LPR53" s="47"/>
      <c r="LPS53" s="47"/>
      <c r="LPT53" s="47"/>
      <c r="LPU53" s="47"/>
      <c r="LPV53" s="47"/>
      <c r="LPW53" s="47"/>
      <c r="LPX53" s="47"/>
      <c r="LPY53" s="47"/>
      <c r="LPZ53" s="47"/>
      <c r="LQA53" s="47"/>
      <c r="LQB53" s="47"/>
      <c r="LQC53" s="47"/>
      <c r="LQD53" s="47"/>
      <c r="LQE53" s="47"/>
      <c r="LQF53" s="47"/>
      <c r="LQG53" s="47"/>
      <c r="LQH53" s="47"/>
      <c r="LQI53" s="47"/>
      <c r="LQJ53" s="47"/>
      <c r="LQK53" s="47"/>
      <c r="LQL53" s="47"/>
      <c r="LQM53" s="47"/>
      <c r="LQN53" s="47"/>
      <c r="LQO53" s="47"/>
      <c r="LQP53" s="47"/>
      <c r="LQQ53" s="47"/>
      <c r="LQR53" s="47"/>
      <c r="LQS53" s="47"/>
      <c r="LQT53" s="47"/>
      <c r="LQU53" s="47"/>
      <c r="LQV53" s="47"/>
      <c r="LQW53" s="47"/>
      <c r="LQX53" s="47"/>
      <c r="LQY53" s="47"/>
      <c r="LQZ53" s="47"/>
      <c r="LRA53" s="47"/>
      <c r="LRB53" s="47"/>
      <c r="LRC53" s="47"/>
      <c r="LRD53" s="47"/>
      <c r="LRE53" s="47"/>
      <c r="LRF53" s="47"/>
      <c r="LRG53" s="47"/>
      <c r="LRH53" s="47"/>
      <c r="LRI53" s="47"/>
      <c r="LRJ53" s="47"/>
      <c r="LRK53" s="47"/>
      <c r="LRL53" s="47"/>
      <c r="LRM53" s="47"/>
      <c r="LRN53" s="47"/>
      <c r="LRO53" s="47"/>
      <c r="LRP53" s="47"/>
      <c r="LRQ53" s="47"/>
      <c r="LRR53" s="47"/>
      <c r="LRS53" s="47"/>
      <c r="LRT53" s="47"/>
      <c r="LRU53" s="47"/>
      <c r="LRV53" s="47"/>
      <c r="LRW53" s="47"/>
      <c r="LRX53" s="47"/>
      <c r="LRY53" s="47"/>
      <c r="LRZ53" s="47"/>
      <c r="LSA53" s="47"/>
      <c r="LSB53" s="47"/>
      <c r="LSC53" s="47"/>
      <c r="LSD53" s="47"/>
      <c r="LSE53" s="47"/>
      <c r="LSF53" s="47"/>
      <c r="LSG53" s="47"/>
      <c r="LSH53" s="47"/>
      <c r="LSI53" s="47"/>
      <c r="LSJ53" s="47"/>
      <c r="LSK53" s="47"/>
      <c r="LSL53" s="47"/>
      <c r="LSM53" s="47"/>
      <c r="LSN53" s="47"/>
      <c r="LSO53" s="47"/>
      <c r="LSP53" s="47"/>
      <c r="LSQ53" s="47"/>
      <c r="LSR53" s="47"/>
      <c r="LSS53" s="47"/>
      <c r="LST53" s="47"/>
      <c r="LSU53" s="47"/>
      <c r="LSV53" s="47"/>
      <c r="LSW53" s="47"/>
      <c r="LSX53" s="47"/>
      <c r="LSY53" s="47"/>
      <c r="LSZ53" s="47"/>
      <c r="LTA53" s="47"/>
      <c r="LTB53" s="47"/>
      <c r="LTC53" s="47"/>
      <c r="LTD53" s="47"/>
      <c r="LTE53" s="47"/>
      <c r="LTF53" s="47"/>
      <c r="LTG53" s="47"/>
      <c r="LTH53" s="47"/>
      <c r="LTI53" s="47"/>
      <c r="LTJ53" s="47"/>
      <c r="LTK53" s="47"/>
      <c r="LTL53" s="47"/>
      <c r="LTM53" s="47"/>
      <c r="LTN53" s="47"/>
      <c r="LTO53" s="47"/>
      <c r="LTP53" s="47"/>
      <c r="LTQ53" s="47"/>
      <c r="LTR53" s="47"/>
      <c r="LTS53" s="47"/>
      <c r="LTT53" s="47"/>
      <c r="LTU53" s="47"/>
      <c r="LTV53" s="47"/>
      <c r="LTW53" s="47"/>
      <c r="LTX53" s="47"/>
      <c r="LTY53" s="47"/>
      <c r="LTZ53" s="47"/>
      <c r="LUA53" s="47"/>
      <c r="LUB53" s="47"/>
      <c r="LUC53" s="47"/>
      <c r="LUD53" s="47"/>
      <c r="LUE53" s="47"/>
      <c r="LUF53" s="47"/>
      <c r="LUG53" s="47"/>
      <c r="LUH53" s="47"/>
      <c r="LUI53" s="47"/>
      <c r="LUJ53" s="47"/>
      <c r="LUK53" s="47"/>
      <c r="LUL53" s="47"/>
      <c r="LUM53" s="47"/>
      <c r="LUN53" s="47"/>
      <c r="LUO53" s="47"/>
      <c r="LUP53" s="47"/>
      <c r="LUQ53" s="47"/>
      <c r="LUR53" s="47"/>
      <c r="LUS53" s="47"/>
      <c r="LUT53" s="47"/>
      <c r="LUU53" s="47"/>
      <c r="LUV53" s="47"/>
      <c r="LUW53" s="47"/>
      <c r="LUX53" s="47"/>
      <c r="LUY53" s="47"/>
      <c r="LUZ53" s="47"/>
      <c r="LVA53" s="47"/>
      <c r="LVB53" s="47"/>
      <c r="LVC53" s="47"/>
      <c r="LVD53" s="47"/>
      <c r="LVE53" s="47"/>
      <c r="LVF53" s="47"/>
      <c r="LVG53" s="47"/>
      <c r="LVH53" s="47"/>
      <c r="LVI53" s="47"/>
      <c r="LVJ53" s="47"/>
      <c r="LVK53" s="47"/>
      <c r="LVL53" s="47"/>
      <c r="LVM53" s="47"/>
      <c r="LVN53" s="47"/>
      <c r="LVO53" s="47"/>
      <c r="LVP53" s="47"/>
      <c r="LVQ53" s="47"/>
      <c r="LVR53" s="47"/>
      <c r="LVS53" s="47"/>
      <c r="LVT53" s="47"/>
      <c r="LVU53" s="47"/>
      <c r="LVV53" s="47"/>
      <c r="LVW53" s="47"/>
      <c r="LVX53" s="47"/>
      <c r="LVY53" s="47"/>
      <c r="LVZ53" s="47"/>
      <c r="LWA53" s="47"/>
      <c r="LWB53" s="47"/>
      <c r="LWC53" s="47"/>
      <c r="LWD53" s="47"/>
      <c r="LWE53" s="47"/>
      <c r="LWF53" s="47"/>
      <c r="LWG53" s="47"/>
      <c r="LWH53" s="47"/>
      <c r="LWI53" s="47"/>
      <c r="LWJ53" s="47"/>
      <c r="LWK53" s="47"/>
      <c r="LWL53" s="47"/>
      <c r="LWM53" s="47"/>
      <c r="LWN53" s="47"/>
      <c r="LWO53" s="47"/>
      <c r="LWP53" s="47"/>
      <c r="LWQ53" s="47"/>
      <c r="LWR53" s="47"/>
      <c r="LWS53" s="47"/>
      <c r="LWT53" s="47"/>
      <c r="LWU53" s="47"/>
      <c r="LWV53" s="47"/>
      <c r="LWW53" s="47"/>
      <c r="LWX53" s="47"/>
      <c r="LWY53" s="47"/>
      <c r="LWZ53" s="47"/>
      <c r="LXA53" s="47"/>
      <c r="LXB53" s="47"/>
      <c r="LXC53" s="47"/>
      <c r="LXD53" s="47"/>
      <c r="LXE53" s="47"/>
      <c r="LXF53" s="47"/>
      <c r="LXG53" s="47"/>
      <c r="LXH53" s="47"/>
      <c r="LXI53" s="47"/>
      <c r="LXJ53" s="47"/>
      <c r="LXK53" s="47"/>
      <c r="LXL53" s="47"/>
      <c r="LXM53" s="47"/>
      <c r="LXN53" s="47"/>
      <c r="LXO53" s="47"/>
      <c r="LXP53" s="47"/>
      <c r="LXQ53" s="47"/>
      <c r="LXR53" s="47"/>
      <c r="LXS53" s="47"/>
      <c r="LXT53" s="47"/>
      <c r="LXU53" s="47"/>
      <c r="LXV53" s="47"/>
      <c r="LXW53" s="47"/>
      <c r="LXX53" s="47"/>
      <c r="LXY53" s="47"/>
      <c r="LXZ53" s="47"/>
      <c r="LYA53" s="47"/>
      <c r="LYB53" s="47"/>
      <c r="LYC53" s="47"/>
      <c r="LYD53" s="47"/>
      <c r="LYE53" s="47"/>
      <c r="LYF53" s="47"/>
      <c r="LYG53" s="47"/>
      <c r="LYH53" s="47"/>
      <c r="LYI53" s="47"/>
      <c r="LYJ53" s="47"/>
      <c r="LYK53" s="47"/>
      <c r="LYL53" s="47"/>
      <c r="LYM53" s="47"/>
      <c r="LYN53" s="47"/>
      <c r="LYO53" s="47"/>
      <c r="LYP53" s="47"/>
      <c r="LYQ53" s="47"/>
      <c r="LYR53" s="47"/>
      <c r="LYS53" s="47"/>
      <c r="LYT53" s="47"/>
      <c r="LYU53" s="47"/>
      <c r="LYV53" s="47"/>
      <c r="LYW53" s="47"/>
      <c r="LYX53" s="47"/>
      <c r="LYY53" s="47"/>
      <c r="LYZ53" s="47"/>
      <c r="LZA53" s="47"/>
      <c r="LZB53" s="47"/>
      <c r="LZC53" s="47"/>
      <c r="LZD53" s="47"/>
      <c r="LZE53" s="47"/>
      <c r="LZF53" s="47"/>
      <c r="LZG53" s="47"/>
      <c r="LZH53" s="47"/>
      <c r="LZI53" s="47"/>
      <c r="LZJ53" s="47"/>
      <c r="LZK53" s="47"/>
      <c r="LZL53" s="47"/>
      <c r="LZM53" s="47"/>
      <c r="LZN53" s="47"/>
      <c r="LZO53" s="47"/>
      <c r="LZP53" s="47"/>
      <c r="LZQ53" s="47"/>
      <c r="LZR53" s="47"/>
      <c r="LZS53" s="47"/>
      <c r="LZT53" s="47"/>
      <c r="LZU53" s="47"/>
      <c r="LZV53" s="47"/>
      <c r="LZW53" s="47"/>
      <c r="LZX53" s="47"/>
      <c r="LZY53" s="47"/>
      <c r="LZZ53" s="47"/>
      <c r="MAA53" s="47"/>
      <c r="MAB53" s="47"/>
      <c r="MAC53" s="47"/>
      <c r="MAD53" s="47"/>
      <c r="MAE53" s="47"/>
      <c r="MAF53" s="47"/>
      <c r="MAG53" s="47"/>
      <c r="MAH53" s="47"/>
      <c r="MAI53" s="47"/>
      <c r="MAJ53" s="47"/>
      <c r="MAK53" s="47"/>
      <c r="MAL53" s="47"/>
      <c r="MAM53" s="47"/>
      <c r="MAN53" s="47"/>
      <c r="MAO53" s="47"/>
      <c r="MAP53" s="47"/>
      <c r="MAQ53" s="47"/>
      <c r="MAR53" s="47"/>
      <c r="MAS53" s="47"/>
      <c r="MAT53" s="47"/>
      <c r="MAU53" s="47"/>
      <c r="MAV53" s="47"/>
      <c r="MAW53" s="47"/>
      <c r="MAX53" s="47"/>
      <c r="MAY53" s="47"/>
      <c r="MAZ53" s="47"/>
      <c r="MBA53" s="47"/>
      <c r="MBB53" s="47"/>
      <c r="MBC53" s="47"/>
      <c r="MBD53" s="47"/>
      <c r="MBE53" s="47"/>
      <c r="MBF53" s="47"/>
      <c r="MBG53" s="47"/>
      <c r="MBH53" s="47"/>
      <c r="MBI53" s="47"/>
      <c r="MBJ53" s="47"/>
      <c r="MBK53" s="47"/>
      <c r="MBL53" s="47"/>
      <c r="MBM53" s="47"/>
      <c r="MBN53" s="47"/>
      <c r="MBO53" s="47"/>
      <c r="MBP53" s="47"/>
      <c r="MBQ53" s="47"/>
      <c r="MBR53" s="47"/>
      <c r="MBS53" s="47"/>
      <c r="MBT53" s="47"/>
      <c r="MBU53" s="47"/>
      <c r="MBV53" s="47"/>
      <c r="MBW53" s="47"/>
      <c r="MBX53" s="47"/>
      <c r="MBY53" s="47"/>
      <c r="MBZ53" s="47"/>
      <c r="MCA53" s="47"/>
      <c r="MCB53" s="47"/>
      <c r="MCC53" s="47"/>
      <c r="MCD53" s="47"/>
      <c r="MCE53" s="47"/>
      <c r="MCF53" s="47"/>
      <c r="MCG53" s="47"/>
      <c r="MCH53" s="47"/>
      <c r="MCI53" s="47"/>
      <c r="MCJ53" s="47"/>
      <c r="MCK53" s="47"/>
      <c r="MCL53" s="47"/>
      <c r="MCM53" s="47"/>
      <c r="MCN53" s="47"/>
      <c r="MCO53" s="47"/>
      <c r="MCP53" s="47"/>
      <c r="MCQ53" s="47"/>
      <c r="MCR53" s="47"/>
      <c r="MCS53" s="47"/>
      <c r="MCT53" s="47"/>
      <c r="MCU53" s="47"/>
      <c r="MCV53" s="47"/>
      <c r="MCW53" s="47"/>
      <c r="MCX53" s="47"/>
      <c r="MCY53" s="47"/>
      <c r="MCZ53" s="47"/>
      <c r="MDA53" s="47"/>
      <c r="MDB53" s="47"/>
      <c r="MDC53" s="47"/>
      <c r="MDD53" s="47"/>
      <c r="MDE53" s="47"/>
      <c r="MDF53" s="47"/>
      <c r="MDG53" s="47"/>
      <c r="MDH53" s="47"/>
      <c r="MDI53" s="47"/>
      <c r="MDJ53" s="47"/>
      <c r="MDK53" s="47"/>
      <c r="MDL53" s="47"/>
      <c r="MDM53" s="47"/>
      <c r="MDN53" s="47"/>
      <c r="MDO53" s="47"/>
      <c r="MDP53" s="47"/>
      <c r="MDQ53" s="47"/>
      <c r="MDR53" s="47"/>
      <c r="MDS53" s="47"/>
      <c r="MDT53" s="47"/>
      <c r="MDU53" s="47"/>
      <c r="MDV53" s="47"/>
      <c r="MDW53" s="47"/>
      <c r="MDX53" s="47"/>
      <c r="MDY53" s="47"/>
      <c r="MDZ53" s="47"/>
      <c r="MEA53" s="47"/>
      <c r="MEB53" s="47"/>
      <c r="MEC53" s="47"/>
      <c r="MED53" s="47"/>
      <c r="MEE53" s="47"/>
      <c r="MEF53" s="47"/>
      <c r="MEG53" s="47"/>
      <c r="MEH53" s="47"/>
      <c r="MEI53" s="47"/>
      <c r="MEJ53" s="47"/>
      <c r="MEK53" s="47"/>
      <c r="MEL53" s="47"/>
      <c r="MEM53" s="47"/>
      <c r="MEN53" s="47"/>
      <c r="MEO53" s="47"/>
      <c r="MEP53" s="47"/>
      <c r="MEQ53" s="47"/>
      <c r="MER53" s="47"/>
      <c r="MES53" s="47"/>
      <c r="MET53" s="47"/>
      <c r="MEU53" s="47"/>
      <c r="MEV53" s="47"/>
      <c r="MEW53" s="47"/>
      <c r="MEX53" s="47"/>
      <c r="MEY53" s="47"/>
      <c r="MEZ53" s="47"/>
      <c r="MFA53" s="47"/>
      <c r="MFB53" s="47"/>
      <c r="MFC53" s="47"/>
      <c r="MFD53" s="47"/>
      <c r="MFE53" s="47"/>
      <c r="MFF53" s="47"/>
      <c r="MFG53" s="47"/>
      <c r="MFH53" s="47"/>
      <c r="MFI53" s="47"/>
      <c r="MFJ53" s="47"/>
      <c r="MFK53" s="47"/>
      <c r="MFL53" s="47"/>
      <c r="MFM53" s="47"/>
      <c r="MFN53" s="47"/>
      <c r="MFO53" s="47"/>
      <c r="MFP53" s="47"/>
      <c r="MFQ53" s="47"/>
      <c r="MFR53" s="47"/>
      <c r="MFS53" s="47"/>
      <c r="MFT53" s="47"/>
      <c r="MFU53" s="47"/>
      <c r="MFV53" s="47"/>
      <c r="MFW53" s="47"/>
      <c r="MFX53" s="47"/>
      <c r="MFY53" s="47"/>
      <c r="MFZ53" s="47"/>
      <c r="MGA53" s="47"/>
      <c r="MGB53" s="47"/>
      <c r="MGC53" s="47"/>
      <c r="MGD53" s="47"/>
      <c r="MGE53" s="47"/>
      <c r="MGF53" s="47"/>
      <c r="MGG53" s="47"/>
      <c r="MGH53" s="47"/>
      <c r="MGI53" s="47"/>
      <c r="MGJ53" s="47"/>
      <c r="MGK53" s="47"/>
      <c r="MGL53" s="47"/>
      <c r="MGM53" s="47"/>
      <c r="MGN53" s="47"/>
      <c r="MGO53" s="47"/>
      <c r="MGP53" s="47"/>
      <c r="MGQ53" s="47"/>
      <c r="MGR53" s="47"/>
      <c r="MGS53" s="47"/>
      <c r="MGT53" s="47"/>
      <c r="MGU53" s="47"/>
      <c r="MGV53" s="47"/>
      <c r="MGW53" s="47"/>
      <c r="MGX53" s="47"/>
      <c r="MGY53" s="47"/>
      <c r="MGZ53" s="47"/>
      <c r="MHA53" s="47"/>
      <c r="MHB53" s="47"/>
      <c r="MHC53" s="47"/>
      <c r="MHD53" s="47"/>
      <c r="MHE53" s="47"/>
      <c r="MHF53" s="47"/>
      <c r="MHG53" s="47"/>
      <c r="MHH53" s="47"/>
      <c r="MHI53" s="47"/>
      <c r="MHJ53" s="47"/>
      <c r="MHK53" s="47"/>
      <c r="MHL53" s="47"/>
      <c r="MHM53" s="47"/>
      <c r="MHN53" s="47"/>
      <c r="MHO53" s="47"/>
      <c r="MHP53" s="47"/>
      <c r="MHQ53" s="47"/>
      <c r="MHR53" s="47"/>
      <c r="MHS53" s="47"/>
      <c r="MHT53" s="47"/>
      <c r="MHU53" s="47"/>
      <c r="MHV53" s="47"/>
      <c r="MHW53" s="47"/>
      <c r="MHX53" s="47"/>
      <c r="MHY53" s="47"/>
      <c r="MHZ53" s="47"/>
      <c r="MIA53" s="47"/>
      <c r="MIB53" s="47"/>
      <c r="MIC53" s="47"/>
      <c r="MID53" s="47"/>
      <c r="MIE53" s="47"/>
      <c r="MIF53" s="47"/>
      <c r="MIG53" s="47"/>
      <c r="MIH53" s="47"/>
      <c r="MII53" s="47"/>
      <c r="MIJ53" s="47"/>
      <c r="MIK53" s="47"/>
      <c r="MIL53" s="47"/>
      <c r="MIM53" s="47"/>
      <c r="MIN53" s="47"/>
      <c r="MIO53" s="47"/>
      <c r="MIP53" s="47"/>
      <c r="MIQ53" s="47"/>
      <c r="MIR53" s="47"/>
      <c r="MIS53" s="47"/>
      <c r="MIT53" s="47"/>
      <c r="MIU53" s="47"/>
      <c r="MIV53" s="47"/>
      <c r="MIW53" s="47"/>
      <c r="MIX53" s="47"/>
      <c r="MIY53" s="47"/>
      <c r="MIZ53" s="47"/>
      <c r="MJA53" s="47"/>
      <c r="MJB53" s="47"/>
      <c r="MJC53" s="47"/>
      <c r="MJD53" s="47"/>
      <c r="MJE53" s="47"/>
      <c r="MJF53" s="47"/>
      <c r="MJG53" s="47"/>
      <c r="MJH53" s="47"/>
      <c r="MJI53" s="47"/>
      <c r="MJJ53" s="47"/>
      <c r="MJK53" s="47"/>
      <c r="MJL53" s="47"/>
      <c r="MJM53" s="47"/>
      <c r="MJN53" s="47"/>
      <c r="MJO53" s="47"/>
      <c r="MJP53" s="47"/>
      <c r="MJQ53" s="47"/>
      <c r="MJR53" s="47"/>
      <c r="MJS53" s="47"/>
      <c r="MJT53" s="47"/>
      <c r="MJU53" s="47"/>
      <c r="MJV53" s="47"/>
      <c r="MJW53" s="47"/>
      <c r="MJX53" s="47"/>
      <c r="MJY53" s="47"/>
      <c r="MJZ53" s="47"/>
      <c r="MKA53" s="47"/>
      <c r="MKB53" s="47"/>
      <c r="MKC53" s="47"/>
      <c r="MKD53" s="47"/>
      <c r="MKE53" s="47"/>
      <c r="MKF53" s="47"/>
      <c r="MKG53" s="47"/>
      <c r="MKH53" s="47"/>
      <c r="MKI53" s="47"/>
      <c r="MKJ53" s="47"/>
      <c r="MKK53" s="47"/>
      <c r="MKL53" s="47"/>
      <c r="MKM53" s="47"/>
      <c r="MKN53" s="47"/>
      <c r="MKO53" s="47"/>
      <c r="MKP53" s="47"/>
      <c r="MKQ53" s="47"/>
      <c r="MKR53" s="47"/>
      <c r="MKS53" s="47"/>
      <c r="MKT53" s="47"/>
      <c r="MKU53" s="47"/>
      <c r="MKV53" s="47"/>
      <c r="MKW53" s="47"/>
      <c r="MKX53" s="47"/>
      <c r="MKY53" s="47"/>
      <c r="MKZ53" s="47"/>
      <c r="MLA53" s="47"/>
      <c r="MLB53" s="47"/>
      <c r="MLC53" s="47"/>
      <c r="MLD53" s="47"/>
      <c r="MLE53" s="47"/>
      <c r="MLF53" s="47"/>
      <c r="MLG53" s="47"/>
      <c r="MLH53" s="47"/>
      <c r="MLI53" s="47"/>
      <c r="MLJ53" s="47"/>
      <c r="MLK53" s="47"/>
      <c r="MLL53" s="47"/>
      <c r="MLM53" s="47"/>
      <c r="MLN53" s="47"/>
      <c r="MLO53" s="47"/>
      <c r="MLP53" s="47"/>
      <c r="MLQ53" s="47"/>
      <c r="MLR53" s="47"/>
      <c r="MLS53" s="47"/>
      <c r="MLT53" s="47"/>
      <c r="MLU53" s="47"/>
      <c r="MLV53" s="47"/>
      <c r="MLW53" s="47"/>
      <c r="MLX53" s="47"/>
      <c r="MLY53" s="47"/>
      <c r="MLZ53" s="47"/>
      <c r="MMA53" s="47"/>
      <c r="MMB53" s="47"/>
      <c r="MMC53" s="47"/>
      <c r="MMD53" s="47"/>
      <c r="MME53" s="47"/>
      <c r="MMF53" s="47"/>
      <c r="MMG53" s="47"/>
      <c r="MMH53" s="47"/>
      <c r="MMI53" s="47"/>
      <c r="MMJ53" s="47"/>
      <c r="MMK53" s="47"/>
      <c r="MML53" s="47"/>
      <c r="MMM53" s="47"/>
      <c r="MMN53" s="47"/>
      <c r="MMO53" s="47"/>
      <c r="MMP53" s="47"/>
      <c r="MMQ53" s="47"/>
      <c r="MMR53" s="47"/>
      <c r="MMS53" s="47"/>
      <c r="MMT53" s="47"/>
      <c r="MMU53" s="47"/>
      <c r="MMV53" s="47"/>
      <c r="MMW53" s="47"/>
      <c r="MMX53" s="47"/>
      <c r="MMY53" s="47"/>
      <c r="MMZ53" s="47"/>
      <c r="MNA53" s="47"/>
      <c r="MNB53" s="47"/>
      <c r="MNC53" s="47"/>
      <c r="MND53" s="47"/>
      <c r="MNE53" s="47"/>
      <c r="MNF53" s="47"/>
      <c r="MNG53" s="47"/>
      <c r="MNH53" s="47"/>
      <c r="MNI53" s="47"/>
      <c r="MNJ53" s="47"/>
      <c r="MNK53" s="47"/>
      <c r="MNL53" s="47"/>
      <c r="MNM53" s="47"/>
      <c r="MNN53" s="47"/>
      <c r="MNO53" s="47"/>
      <c r="MNP53" s="47"/>
      <c r="MNQ53" s="47"/>
      <c r="MNR53" s="47"/>
      <c r="MNS53" s="47"/>
      <c r="MNT53" s="47"/>
      <c r="MNU53" s="47"/>
      <c r="MNV53" s="47"/>
      <c r="MNW53" s="47"/>
      <c r="MNX53" s="47"/>
      <c r="MNY53" s="47"/>
      <c r="MNZ53" s="47"/>
      <c r="MOA53" s="47"/>
      <c r="MOB53" s="47"/>
      <c r="MOC53" s="47"/>
      <c r="MOD53" s="47"/>
      <c r="MOE53" s="47"/>
      <c r="MOF53" s="47"/>
      <c r="MOG53" s="47"/>
      <c r="MOH53" s="47"/>
      <c r="MOI53" s="47"/>
      <c r="MOJ53" s="47"/>
      <c r="MOK53" s="47"/>
      <c r="MOL53" s="47"/>
      <c r="MOM53" s="47"/>
      <c r="MON53" s="47"/>
      <c r="MOO53" s="47"/>
      <c r="MOP53" s="47"/>
      <c r="MOQ53" s="47"/>
      <c r="MOR53" s="47"/>
      <c r="MOS53" s="47"/>
      <c r="MOT53" s="47"/>
      <c r="MOU53" s="47"/>
      <c r="MOV53" s="47"/>
      <c r="MOW53" s="47"/>
      <c r="MOX53" s="47"/>
      <c r="MOY53" s="47"/>
      <c r="MOZ53" s="47"/>
      <c r="MPA53" s="47"/>
      <c r="MPB53" s="47"/>
      <c r="MPC53" s="47"/>
      <c r="MPD53" s="47"/>
      <c r="MPE53" s="47"/>
      <c r="MPF53" s="47"/>
      <c r="MPG53" s="47"/>
      <c r="MPH53" s="47"/>
      <c r="MPI53" s="47"/>
      <c r="MPJ53" s="47"/>
      <c r="MPK53" s="47"/>
      <c r="MPL53" s="47"/>
      <c r="MPM53" s="47"/>
      <c r="MPN53" s="47"/>
      <c r="MPO53" s="47"/>
      <c r="MPP53" s="47"/>
      <c r="MPQ53" s="47"/>
      <c r="MPR53" s="47"/>
      <c r="MPS53" s="47"/>
      <c r="MPT53" s="47"/>
      <c r="MPU53" s="47"/>
      <c r="MPV53" s="47"/>
      <c r="MPW53" s="47"/>
      <c r="MPX53" s="47"/>
      <c r="MPY53" s="47"/>
      <c r="MPZ53" s="47"/>
      <c r="MQA53" s="47"/>
      <c r="MQB53" s="47"/>
      <c r="MQC53" s="47"/>
      <c r="MQD53" s="47"/>
      <c r="MQE53" s="47"/>
      <c r="MQF53" s="47"/>
      <c r="MQG53" s="47"/>
      <c r="MQH53" s="47"/>
      <c r="MQI53" s="47"/>
      <c r="MQJ53" s="47"/>
      <c r="MQK53" s="47"/>
      <c r="MQL53" s="47"/>
      <c r="MQM53" s="47"/>
      <c r="MQN53" s="47"/>
      <c r="MQO53" s="47"/>
      <c r="MQP53" s="47"/>
      <c r="MQQ53" s="47"/>
      <c r="MQR53" s="47"/>
      <c r="MQS53" s="47"/>
      <c r="MQT53" s="47"/>
      <c r="MQU53" s="47"/>
      <c r="MQV53" s="47"/>
      <c r="MQW53" s="47"/>
      <c r="MQX53" s="47"/>
      <c r="MQY53" s="47"/>
      <c r="MQZ53" s="47"/>
      <c r="MRA53" s="47"/>
      <c r="MRB53" s="47"/>
      <c r="MRC53" s="47"/>
      <c r="MRD53" s="47"/>
      <c r="MRE53" s="47"/>
      <c r="MRF53" s="47"/>
      <c r="MRG53" s="47"/>
      <c r="MRH53" s="47"/>
      <c r="MRI53" s="47"/>
      <c r="MRJ53" s="47"/>
      <c r="MRK53" s="47"/>
      <c r="MRL53" s="47"/>
      <c r="MRM53" s="47"/>
      <c r="MRN53" s="47"/>
      <c r="MRO53" s="47"/>
      <c r="MRP53" s="47"/>
      <c r="MRQ53" s="47"/>
      <c r="MRR53" s="47"/>
      <c r="MRS53" s="47"/>
      <c r="MRT53" s="47"/>
      <c r="MRU53" s="47"/>
      <c r="MRV53" s="47"/>
      <c r="MRW53" s="47"/>
      <c r="MRX53" s="47"/>
      <c r="MRY53" s="47"/>
      <c r="MRZ53" s="47"/>
      <c r="MSA53" s="47"/>
      <c r="MSB53" s="47"/>
      <c r="MSC53" s="47"/>
      <c r="MSD53" s="47"/>
      <c r="MSE53" s="47"/>
      <c r="MSF53" s="47"/>
      <c r="MSG53" s="47"/>
      <c r="MSH53" s="47"/>
      <c r="MSI53" s="47"/>
      <c r="MSJ53" s="47"/>
      <c r="MSK53" s="47"/>
      <c r="MSL53" s="47"/>
      <c r="MSM53" s="47"/>
      <c r="MSN53" s="47"/>
      <c r="MSO53" s="47"/>
      <c r="MSP53" s="47"/>
      <c r="MSQ53" s="47"/>
      <c r="MSR53" s="47"/>
      <c r="MSS53" s="47"/>
      <c r="MST53" s="47"/>
      <c r="MSU53" s="47"/>
      <c r="MSV53" s="47"/>
      <c r="MSW53" s="47"/>
      <c r="MSX53" s="47"/>
      <c r="MSY53" s="47"/>
      <c r="MSZ53" s="47"/>
      <c r="MTA53" s="47"/>
      <c r="MTB53" s="47"/>
      <c r="MTC53" s="47"/>
      <c r="MTD53" s="47"/>
      <c r="MTE53" s="47"/>
      <c r="MTF53" s="47"/>
      <c r="MTG53" s="47"/>
      <c r="MTH53" s="47"/>
      <c r="MTI53" s="47"/>
      <c r="MTJ53" s="47"/>
      <c r="MTK53" s="47"/>
      <c r="MTL53" s="47"/>
      <c r="MTM53" s="47"/>
      <c r="MTN53" s="47"/>
      <c r="MTO53" s="47"/>
      <c r="MTP53" s="47"/>
      <c r="MTQ53" s="47"/>
      <c r="MTR53" s="47"/>
      <c r="MTS53" s="47"/>
      <c r="MTT53" s="47"/>
      <c r="MTU53" s="47"/>
      <c r="MTV53" s="47"/>
      <c r="MTW53" s="47"/>
      <c r="MTX53" s="47"/>
      <c r="MTY53" s="47"/>
      <c r="MTZ53" s="47"/>
      <c r="MUA53" s="47"/>
      <c r="MUB53" s="47"/>
      <c r="MUC53" s="47"/>
      <c r="MUD53" s="47"/>
      <c r="MUE53" s="47"/>
      <c r="MUF53" s="47"/>
      <c r="MUG53" s="47"/>
      <c r="MUH53" s="47"/>
      <c r="MUI53" s="47"/>
      <c r="MUJ53" s="47"/>
      <c r="MUK53" s="47"/>
      <c r="MUL53" s="47"/>
      <c r="MUM53" s="47"/>
      <c r="MUN53" s="47"/>
      <c r="MUO53" s="47"/>
      <c r="MUP53" s="47"/>
      <c r="MUQ53" s="47"/>
      <c r="MUR53" s="47"/>
      <c r="MUS53" s="47"/>
      <c r="MUT53" s="47"/>
      <c r="MUU53" s="47"/>
      <c r="MUV53" s="47"/>
      <c r="MUW53" s="47"/>
      <c r="MUX53" s="47"/>
      <c r="MUY53" s="47"/>
      <c r="MUZ53" s="47"/>
      <c r="MVA53" s="47"/>
      <c r="MVB53" s="47"/>
      <c r="MVC53" s="47"/>
      <c r="MVD53" s="47"/>
      <c r="MVE53" s="47"/>
      <c r="MVF53" s="47"/>
      <c r="MVG53" s="47"/>
      <c r="MVH53" s="47"/>
      <c r="MVI53" s="47"/>
      <c r="MVJ53" s="47"/>
      <c r="MVK53" s="47"/>
      <c r="MVL53" s="47"/>
      <c r="MVM53" s="47"/>
      <c r="MVN53" s="47"/>
      <c r="MVO53" s="47"/>
      <c r="MVP53" s="47"/>
      <c r="MVQ53" s="47"/>
      <c r="MVR53" s="47"/>
      <c r="MVS53" s="47"/>
      <c r="MVT53" s="47"/>
      <c r="MVU53" s="47"/>
      <c r="MVV53" s="47"/>
      <c r="MVW53" s="47"/>
      <c r="MVX53" s="47"/>
      <c r="MVY53" s="47"/>
      <c r="MVZ53" s="47"/>
      <c r="MWA53" s="47"/>
      <c r="MWB53" s="47"/>
      <c r="MWC53" s="47"/>
      <c r="MWD53" s="47"/>
      <c r="MWE53" s="47"/>
      <c r="MWF53" s="47"/>
      <c r="MWG53" s="47"/>
      <c r="MWH53" s="47"/>
      <c r="MWI53" s="47"/>
      <c r="MWJ53" s="47"/>
      <c r="MWK53" s="47"/>
      <c r="MWL53" s="47"/>
      <c r="MWM53" s="47"/>
      <c r="MWN53" s="47"/>
      <c r="MWO53" s="47"/>
      <c r="MWP53" s="47"/>
      <c r="MWQ53" s="47"/>
      <c r="MWR53" s="47"/>
      <c r="MWS53" s="47"/>
      <c r="MWT53" s="47"/>
      <c r="MWU53" s="47"/>
      <c r="MWV53" s="47"/>
      <c r="MWW53" s="47"/>
      <c r="MWX53" s="47"/>
      <c r="MWY53" s="47"/>
      <c r="MWZ53" s="47"/>
      <c r="MXA53" s="47"/>
      <c r="MXB53" s="47"/>
      <c r="MXC53" s="47"/>
      <c r="MXD53" s="47"/>
      <c r="MXE53" s="47"/>
      <c r="MXF53" s="47"/>
      <c r="MXG53" s="47"/>
      <c r="MXH53" s="47"/>
      <c r="MXI53" s="47"/>
      <c r="MXJ53" s="47"/>
      <c r="MXK53" s="47"/>
      <c r="MXL53" s="47"/>
      <c r="MXM53" s="47"/>
      <c r="MXN53" s="47"/>
      <c r="MXO53" s="47"/>
      <c r="MXP53" s="47"/>
      <c r="MXQ53" s="47"/>
      <c r="MXR53" s="47"/>
      <c r="MXS53" s="47"/>
      <c r="MXT53" s="47"/>
      <c r="MXU53" s="47"/>
      <c r="MXV53" s="47"/>
      <c r="MXW53" s="47"/>
      <c r="MXX53" s="47"/>
      <c r="MXY53" s="47"/>
      <c r="MXZ53" s="47"/>
      <c r="MYA53" s="47"/>
      <c r="MYB53" s="47"/>
      <c r="MYC53" s="47"/>
      <c r="MYD53" s="47"/>
      <c r="MYE53" s="47"/>
      <c r="MYF53" s="47"/>
      <c r="MYG53" s="47"/>
      <c r="MYH53" s="47"/>
      <c r="MYI53" s="47"/>
      <c r="MYJ53" s="47"/>
      <c r="MYK53" s="47"/>
      <c r="MYL53" s="47"/>
      <c r="MYM53" s="47"/>
      <c r="MYN53" s="47"/>
      <c r="MYO53" s="47"/>
      <c r="MYP53" s="47"/>
      <c r="MYQ53" s="47"/>
      <c r="MYR53" s="47"/>
      <c r="MYS53" s="47"/>
      <c r="MYT53" s="47"/>
      <c r="MYU53" s="47"/>
      <c r="MYV53" s="47"/>
      <c r="MYW53" s="47"/>
      <c r="MYX53" s="47"/>
      <c r="MYY53" s="47"/>
      <c r="MYZ53" s="47"/>
      <c r="MZA53" s="47"/>
      <c r="MZB53" s="47"/>
      <c r="MZC53" s="47"/>
      <c r="MZD53" s="47"/>
      <c r="MZE53" s="47"/>
      <c r="MZF53" s="47"/>
      <c r="MZG53" s="47"/>
      <c r="MZH53" s="47"/>
      <c r="MZI53" s="47"/>
      <c r="MZJ53" s="47"/>
      <c r="MZK53" s="47"/>
      <c r="MZL53" s="47"/>
      <c r="MZM53" s="47"/>
      <c r="MZN53" s="47"/>
      <c r="MZO53" s="47"/>
      <c r="MZP53" s="47"/>
      <c r="MZQ53" s="47"/>
      <c r="MZR53" s="47"/>
      <c r="MZS53" s="47"/>
      <c r="MZT53" s="47"/>
      <c r="MZU53" s="47"/>
      <c r="MZV53" s="47"/>
      <c r="MZW53" s="47"/>
      <c r="MZX53" s="47"/>
      <c r="MZY53" s="47"/>
      <c r="MZZ53" s="47"/>
      <c r="NAA53" s="47"/>
      <c r="NAB53" s="47"/>
      <c r="NAC53" s="47"/>
      <c r="NAD53" s="47"/>
      <c r="NAE53" s="47"/>
      <c r="NAF53" s="47"/>
      <c r="NAG53" s="47"/>
      <c r="NAH53" s="47"/>
      <c r="NAI53" s="47"/>
      <c r="NAJ53" s="47"/>
      <c r="NAK53" s="47"/>
      <c r="NAL53" s="47"/>
      <c r="NAM53" s="47"/>
      <c r="NAN53" s="47"/>
      <c r="NAO53" s="47"/>
      <c r="NAP53" s="47"/>
      <c r="NAQ53" s="47"/>
      <c r="NAR53" s="47"/>
      <c r="NAS53" s="47"/>
      <c r="NAT53" s="47"/>
      <c r="NAU53" s="47"/>
      <c r="NAV53" s="47"/>
      <c r="NAW53" s="47"/>
      <c r="NAX53" s="47"/>
      <c r="NAY53" s="47"/>
      <c r="NAZ53" s="47"/>
      <c r="NBA53" s="47"/>
      <c r="NBB53" s="47"/>
      <c r="NBC53" s="47"/>
      <c r="NBD53" s="47"/>
      <c r="NBE53" s="47"/>
      <c r="NBF53" s="47"/>
      <c r="NBG53" s="47"/>
      <c r="NBH53" s="47"/>
      <c r="NBI53" s="47"/>
      <c r="NBJ53" s="47"/>
      <c r="NBK53" s="47"/>
      <c r="NBL53" s="47"/>
      <c r="NBM53" s="47"/>
      <c r="NBN53" s="47"/>
      <c r="NBO53" s="47"/>
      <c r="NBP53" s="47"/>
      <c r="NBQ53" s="47"/>
      <c r="NBR53" s="47"/>
      <c r="NBS53" s="47"/>
      <c r="NBT53" s="47"/>
      <c r="NBU53" s="47"/>
      <c r="NBV53" s="47"/>
      <c r="NBW53" s="47"/>
      <c r="NBX53" s="47"/>
      <c r="NBY53" s="47"/>
      <c r="NBZ53" s="47"/>
      <c r="NCA53" s="47"/>
      <c r="NCB53" s="47"/>
      <c r="NCC53" s="47"/>
      <c r="NCD53" s="47"/>
      <c r="NCE53" s="47"/>
      <c r="NCF53" s="47"/>
      <c r="NCG53" s="47"/>
      <c r="NCH53" s="47"/>
      <c r="NCI53" s="47"/>
      <c r="NCJ53" s="47"/>
      <c r="NCK53" s="47"/>
      <c r="NCL53" s="47"/>
      <c r="NCM53" s="47"/>
      <c r="NCN53" s="47"/>
      <c r="NCO53" s="47"/>
      <c r="NCP53" s="47"/>
      <c r="NCQ53" s="47"/>
      <c r="NCR53" s="47"/>
      <c r="NCS53" s="47"/>
      <c r="NCT53" s="47"/>
      <c r="NCU53" s="47"/>
      <c r="NCV53" s="47"/>
      <c r="NCW53" s="47"/>
      <c r="NCX53" s="47"/>
      <c r="NCY53" s="47"/>
      <c r="NCZ53" s="47"/>
      <c r="NDA53" s="47"/>
      <c r="NDB53" s="47"/>
      <c r="NDC53" s="47"/>
      <c r="NDD53" s="47"/>
      <c r="NDE53" s="47"/>
      <c r="NDF53" s="47"/>
      <c r="NDG53" s="47"/>
      <c r="NDH53" s="47"/>
      <c r="NDI53" s="47"/>
      <c r="NDJ53" s="47"/>
      <c r="NDK53" s="47"/>
      <c r="NDL53" s="47"/>
      <c r="NDM53" s="47"/>
      <c r="NDN53" s="47"/>
      <c r="NDO53" s="47"/>
      <c r="NDP53" s="47"/>
      <c r="NDQ53" s="47"/>
      <c r="NDR53" s="47"/>
      <c r="NDS53" s="47"/>
      <c r="NDT53" s="47"/>
      <c r="NDU53" s="47"/>
      <c r="NDV53" s="47"/>
      <c r="NDW53" s="47"/>
      <c r="NDX53" s="47"/>
      <c r="NDY53" s="47"/>
      <c r="NDZ53" s="47"/>
      <c r="NEA53" s="47"/>
      <c r="NEB53" s="47"/>
      <c r="NEC53" s="47"/>
      <c r="NED53" s="47"/>
      <c r="NEE53" s="47"/>
      <c r="NEF53" s="47"/>
      <c r="NEG53" s="47"/>
      <c r="NEH53" s="47"/>
      <c r="NEI53" s="47"/>
      <c r="NEJ53" s="47"/>
      <c r="NEK53" s="47"/>
      <c r="NEL53" s="47"/>
      <c r="NEM53" s="47"/>
      <c r="NEN53" s="47"/>
      <c r="NEO53" s="47"/>
      <c r="NEP53" s="47"/>
      <c r="NEQ53" s="47"/>
      <c r="NER53" s="47"/>
      <c r="NES53" s="47"/>
      <c r="NET53" s="47"/>
      <c r="NEU53" s="47"/>
      <c r="NEV53" s="47"/>
      <c r="NEW53" s="47"/>
      <c r="NEX53" s="47"/>
      <c r="NEY53" s="47"/>
      <c r="NEZ53" s="47"/>
      <c r="NFA53" s="47"/>
      <c r="NFB53" s="47"/>
      <c r="NFC53" s="47"/>
      <c r="NFD53" s="47"/>
      <c r="NFE53" s="47"/>
      <c r="NFF53" s="47"/>
      <c r="NFG53" s="47"/>
      <c r="NFH53" s="47"/>
      <c r="NFI53" s="47"/>
      <c r="NFJ53" s="47"/>
      <c r="NFK53" s="47"/>
      <c r="NFL53" s="47"/>
      <c r="NFM53" s="47"/>
      <c r="NFN53" s="47"/>
      <c r="NFO53" s="47"/>
      <c r="NFP53" s="47"/>
      <c r="NFQ53" s="47"/>
      <c r="NFR53" s="47"/>
      <c r="NFS53" s="47"/>
      <c r="NFT53" s="47"/>
      <c r="NFU53" s="47"/>
      <c r="NFV53" s="47"/>
      <c r="NFW53" s="47"/>
      <c r="NFX53" s="47"/>
      <c r="NFY53" s="47"/>
      <c r="NFZ53" s="47"/>
      <c r="NGA53" s="47"/>
      <c r="NGB53" s="47"/>
      <c r="NGC53" s="47"/>
      <c r="NGD53" s="47"/>
      <c r="NGE53" s="47"/>
      <c r="NGF53" s="47"/>
      <c r="NGG53" s="47"/>
      <c r="NGH53" s="47"/>
      <c r="NGI53" s="47"/>
      <c r="NGJ53" s="47"/>
      <c r="NGK53" s="47"/>
      <c r="NGL53" s="47"/>
      <c r="NGM53" s="47"/>
      <c r="NGN53" s="47"/>
      <c r="NGO53" s="47"/>
      <c r="NGP53" s="47"/>
      <c r="NGQ53" s="47"/>
      <c r="NGR53" s="47"/>
      <c r="NGS53" s="47"/>
      <c r="NGT53" s="47"/>
      <c r="NGU53" s="47"/>
      <c r="NGV53" s="47"/>
      <c r="NGW53" s="47"/>
      <c r="NGX53" s="47"/>
      <c r="NGY53" s="47"/>
      <c r="NGZ53" s="47"/>
      <c r="NHA53" s="47"/>
      <c r="NHB53" s="47"/>
      <c r="NHC53" s="47"/>
      <c r="NHD53" s="47"/>
      <c r="NHE53" s="47"/>
      <c r="NHF53" s="47"/>
      <c r="NHG53" s="47"/>
      <c r="NHH53" s="47"/>
      <c r="NHI53" s="47"/>
      <c r="NHJ53" s="47"/>
      <c r="NHK53" s="47"/>
      <c r="NHL53" s="47"/>
      <c r="NHM53" s="47"/>
      <c r="NHN53" s="47"/>
      <c r="NHO53" s="47"/>
      <c r="NHP53" s="47"/>
      <c r="NHQ53" s="47"/>
      <c r="NHR53" s="47"/>
      <c r="NHS53" s="47"/>
      <c r="NHT53" s="47"/>
      <c r="NHU53" s="47"/>
      <c r="NHV53" s="47"/>
      <c r="NHW53" s="47"/>
      <c r="NHX53" s="47"/>
      <c r="NHY53" s="47"/>
      <c r="NHZ53" s="47"/>
      <c r="NIA53" s="47"/>
      <c r="NIB53" s="47"/>
      <c r="NIC53" s="47"/>
      <c r="NID53" s="47"/>
      <c r="NIE53" s="47"/>
      <c r="NIF53" s="47"/>
      <c r="NIG53" s="47"/>
      <c r="NIH53" s="47"/>
      <c r="NII53" s="47"/>
      <c r="NIJ53" s="47"/>
      <c r="NIK53" s="47"/>
      <c r="NIL53" s="47"/>
      <c r="NIM53" s="47"/>
      <c r="NIN53" s="47"/>
      <c r="NIO53" s="47"/>
      <c r="NIP53" s="47"/>
      <c r="NIQ53" s="47"/>
      <c r="NIR53" s="47"/>
      <c r="NIS53" s="47"/>
      <c r="NIT53" s="47"/>
      <c r="NIU53" s="47"/>
      <c r="NIV53" s="47"/>
      <c r="NIW53" s="47"/>
      <c r="NIX53" s="47"/>
      <c r="NIY53" s="47"/>
      <c r="NIZ53" s="47"/>
      <c r="NJA53" s="47"/>
      <c r="NJB53" s="47"/>
      <c r="NJC53" s="47"/>
      <c r="NJD53" s="47"/>
      <c r="NJE53" s="47"/>
      <c r="NJF53" s="47"/>
      <c r="NJG53" s="47"/>
      <c r="NJH53" s="47"/>
      <c r="NJI53" s="47"/>
      <c r="NJJ53" s="47"/>
      <c r="NJK53" s="47"/>
      <c r="NJL53" s="47"/>
      <c r="NJM53" s="47"/>
      <c r="NJN53" s="47"/>
      <c r="NJO53" s="47"/>
      <c r="NJP53" s="47"/>
      <c r="NJQ53" s="47"/>
      <c r="NJR53" s="47"/>
      <c r="NJS53" s="47"/>
      <c r="NJT53" s="47"/>
      <c r="NJU53" s="47"/>
      <c r="NJV53" s="47"/>
      <c r="NJW53" s="47"/>
      <c r="NJX53" s="47"/>
      <c r="NJY53" s="47"/>
      <c r="NJZ53" s="47"/>
      <c r="NKA53" s="47"/>
      <c r="NKB53" s="47"/>
      <c r="NKC53" s="47"/>
      <c r="NKD53" s="47"/>
      <c r="NKE53" s="47"/>
      <c r="NKF53" s="47"/>
      <c r="NKG53" s="47"/>
      <c r="NKH53" s="47"/>
      <c r="NKI53" s="47"/>
      <c r="NKJ53" s="47"/>
      <c r="NKK53" s="47"/>
      <c r="NKL53" s="47"/>
      <c r="NKM53" s="47"/>
      <c r="NKN53" s="47"/>
      <c r="NKO53" s="47"/>
      <c r="NKP53" s="47"/>
      <c r="NKQ53" s="47"/>
      <c r="NKR53" s="47"/>
      <c r="NKS53" s="47"/>
      <c r="NKT53" s="47"/>
      <c r="NKU53" s="47"/>
      <c r="NKV53" s="47"/>
      <c r="NKW53" s="47"/>
      <c r="NKX53" s="47"/>
      <c r="NKY53" s="47"/>
      <c r="NKZ53" s="47"/>
      <c r="NLA53" s="47"/>
      <c r="NLB53" s="47"/>
      <c r="NLC53" s="47"/>
      <c r="NLD53" s="47"/>
      <c r="NLE53" s="47"/>
      <c r="NLF53" s="47"/>
      <c r="NLG53" s="47"/>
      <c r="NLH53" s="47"/>
      <c r="NLI53" s="47"/>
      <c r="NLJ53" s="47"/>
      <c r="NLK53" s="47"/>
      <c r="NLL53" s="47"/>
      <c r="NLM53" s="47"/>
      <c r="NLN53" s="47"/>
      <c r="NLO53" s="47"/>
      <c r="NLP53" s="47"/>
      <c r="NLQ53" s="47"/>
      <c r="NLR53" s="47"/>
      <c r="NLS53" s="47"/>
      <c r="NLT53" s="47"/>
      <c r="NLU53" s="47"/>
      <c r="NLV53" s="47"/>
      <c r="NLW53" s="47"/>
      <c r="NLX53" s="47"/>
      <c r="NLY53" s="47"/>
      <c r="NLZ53" s="47"/>
      <c r="NMA53" s="47"/>
      <c r="NMB53" s="47"/>
      <c r="NMC53" s="47"/>
      <c r="NMD53" s="47"/>
      <c r="NME53" s="47"/>
      <c r="NMF53" s="47"/>
      <c r="NMG53" s="47"/>
      <c r="NMH53" s="47"/>
      <c r="NMI53" s="47"/>
      <c r="NMJ53" s="47"/>
      <c r="NMK53" s="47"/>
      <c r="NML53" s="47"/>
      <c r="NMM53" s="47"/>
      <c r="NMN53" s="47"/>
      <c r="NMO53" s="47"/>
      <c r="NMP53" s="47"/>
      <c r="NMQ53" s="47"/>
      <c r="NMR53" s="47"/>
      <c r="NMS53" s="47"/>
      <c r="NMT53" s="47"/>
      <c r="NMU53" s="47"/>
      <c r="NMV53" s="47"/>
      <c r="NMW53" s="47"/>
      <c r="NMX53" s="47"/>
      <c r="NMY53" s="47"/>
      <c r="NMZ53" s="47"/>
      <c r="NNA53" s="47"/>
      <c r="NNB53" s="47"/>
      <c r="NNC53" s="47"/>
      <c r="NND53" s="47"/>
      <c r="NNE53" s="47"/>
      <c r="NNF53" s="47"/>
      <c r="NNG53" s="47"/>
      <c r="NNH53" s="47"/>
      <c r="NNI53" s="47"/>
      <c r="NNJ53" s="47"/>
      <c r="NNK53" s="47"/>
      <c r="NNL53" s="47"/>
      <c r="NNM53" s="47"/>
      <c r="NNN53" s="47"/>
      <c r="NNO53" s="47"/>
      <c r="NNP53" s="47"/>
      <c r="NNQ53" s="47"/>
      <c r="NNR53" s="47"/>
      <c r="NNS53" s="47"/>
      <c r="NNT53" s="47"/>
      <c r="NNU53" s="47"/>
      <c r="NNV53" s="47"/>
      <c r="NNW53" s="47"/>
      <c r="NNX53" s="47"/>
      <c r="NNY53" s="47"/>
      <c r="NNZ53" s="47"/>
      <c r="NOA53" s="47"/>
      <c r="NOB53" s="47"/>
      <c r="NOC53" s="47"/>
      <c r="NOD53" s="47"/>
      <c r="NOE53" s="47"/>
      <c r="NOF53" s="47"/>
      <c r="NOG53" s="47"/>
      <c r="NOH53" s="47"/>
      <c r="NOI53" s="47"/>
      <c r="NOJ53" s="47"/>
      <c r="NOK53" s="47"/>
      <c r="NOL53" s="47"/>
      <c r="NOM53" s="47"/>
      <c r="NON53" s="47"/>
      <c r="NOO53" s="47"/>
      <c r="NOP53" s="47"/>
      <c r="NOQ53" s="47"/>
      <c r="NOR53" s="47"/>
      <c r="NOS53" s="47"/>
      <c r="NOT53" s="47"/>
      <c r="NOU53" s="47"/>
      <c r="NOV53" s="47"/>
      <c r="NOW53" s="47"/>
      <c r="NOX53" s="47"/>
      <c r="NOY53" s="47"/>
      <c r="NOZ53" s="47"/>
      <c r="NPA53" s="47"/>
      <c r="NPB53" s="47"/>
      <c r="NPC53" s="47"/>
      <c r="NPD53" s="47"/>
      <c r="NPE53" s="47"/>
      <c r="NPF53" s="47"/>
      <c r="NPG53" s="47"/>
      <c r="NPH53" s="47"/>
      <c r="NPI53" s="47"/>
      <c r="NPJ53" s="47"/>
      <c r="NPK53" s="47"/>
      <c r="NPL53" s="47"/>
      <c r="NPM53" s="47"/>
      <c r="NPN53" s="47"/>
      <c r="NPO53" s="47"/>
      <c r="NPP53" s="47"/>
      <c r="NPQ53" s="47"/>
      <c r="NPR53" s="47"/>
      <c r="NPS53" s="47"/>
      <c r="NPT53" s="47"/>
      <c r="NPU53" s="47"/>
      <c r="NPV53" s="47"/>
      <c r="NPW53" s="47"/>
      <c r="NPX53" s="47"/>
      <c r="NPY53" s="47"/>
      <c r="NPZ53" s="47"/>
      <c r="NQA53" s="47"/>
      <c r="NQB53" s="47"/>
      <c r="NQC53" s="47"/>
      <c r="NQD53" s="47"/>
      <c r="NQE53" s="47"/>
      <c r="NQF53" s="47"/>
      <c r="NQG53" s="47"/>
      <c r="NQH53" s="47"/>
      <c r="NQI53" s="47"/>
      <c r="NQJ53" s="47"/>
      <c r="NQK53" s="47"/>
      <c r="NQL53" s="47"/>
      <c r="NQM53" s="47"/>
      <c r="NQN53" s="47"/>
      <c r="NQO53" s="47"/>
      <c r="NQP53" s="47"/>
      <c r="NQQ53" s="47"/>
      <c r="NQR53" s="47"/>
      <c r="NQS53" s="47"/>
      <c r="NQT53" s="47"/>
      <c r="NQU53" s="47"/>
      <c r="NQV53" s="47"/>
      <c r="NQW53" s="47"/>
      <c r="NQX53" s="47"/>
      <c r="NQY53" s="47"/>
      <c r="NQZ53" s="47"/>
      <c r="NRA53" s="47"/>
      <c r="NRB53" s="47"/>
      <c r="NRC53" s="47"/>
      <c r="NRD53" s="47"/>
      <c r="NRE53" s="47"/>
      <c r="NRF53" s="47"/>
      <c r="NRG53" s="47"/>
      <c r="NRH53" s="47"/>
      <c r="NRI53" s="47"/>
      <c r="NRJ53" s="47"/>
      <c r="NRK53" s="47"/>
      <c r="NRL53" s="47"/>
      <c r="NRM53" s="47"/>
      <c r="NRN53" s="47"/>
      <c r="NRO53" s="47"/>
      <c r="NRP53" s="47"/>
      <c r="NRQ53" s="47"/>
      <c r="NRR53" s="47"/>
      <c r="NRS53" s="47"/>
      <c r="NRT53" s="47"/>
      <c r="NRU53" s="47"/>
      <c r="NRV53" s="47"/>
      <c r="NRW53" s="47"/>
      <c r="NRX53" s="47"/>
      <c r="NRY53" s="47"/>
      <c r="NRZ53" s="47"/>
      <c r="NSA53" s="47"/>
      <c r="NSB53" s="47"/>
      <c r="NSC53" s="47"/>
      <c r="NSD53" s="47"/>
      <c r="NSE53" s="47"/>
      <c r="NSF53" s="47"/>
      <c r="NSG53" s="47"/>
      <c r="NSH53" s="47"/>
      <c r="NSI53" s="47"/>
      <c r="NSJ53" s="47"/>
      <c r="NSK53" s="47"/>
      <c r="NSL53" s="47"/>
      <c r="NSM53" s="47"/>
      <c r="NSN53" s="47"/>
      <c r="NSO53" s="47"/>
      <c r="NSP53" s="47"/>
      <c r="NSQ53" s="47"/>
      <c r="NSR53" s="47"/>
      <c r="NSS53" s="47"/>
      <c r="NST53" s="47"/>
      <c r="NSU53" s="47"/>
      <c r="NSV53" s="47"/>
      <c r="NSW53" s="47"/>
      <c r="NSX53" s="47"/>
      <c r="NSY53" s="47"/>
      <c r="NSZ53" s="47"/>
      <c r="NTA53" s="47"/>
      <c r="NTB53" s="47"/>
      <c r="NTC53" s="47"/>
      <c r="NTD53" s="47"/>
      <c r="NTE53" s="47"/>
      <c r="NTF53" s="47"/>
      <c r="NTG53" s="47"/>
      <c r="NTH53" s="47"/>
      <c r="NTI53" s="47"/>
      <c r="NTJ53" s="47"/>
      <c r="NTK53" s="47"/>
      <c r="NTL53" s="47"/>
      <c r="NTM53" s="47"/>
      <c r="NTN53" s="47"/>
      <c r="NTO53" s="47"/>
      <c r="NTP53" s="47"/>
      <c r="NTQ53" s="47"/>
      <c r="NTR53" s="47"/>
      <c r="NTS53" s="47"/>
      <c r="NTT53" s="47"/>
      <c r="NTU53" s="47"/>
      <c r="NTV53" s="47"/>
      <c r="NTW53" s="47"/>
      <c r="NTX53" s="47"/>
      <c r="NTY53" s="47"/>
      <c r="NTZ53" s="47"/>
      <c r="NUA53" s="47"/>
      <c r="NUB53" s="47"/>
      <c r="NUC53" s="47"/>
      <c r="NUD53" s="47"/>
      <c r="NUE53" s="47"/>
      <c r="NUF53" s="47"/>
      <c r="NUG53" s="47"/>
      <c r="NUH53" s="47"/>
      <c r="NUI53" s="47"/>
      <c r="NUJ53" s="47"/>
      <c r="NUK53" s="47"/>
      <c r="NUL53" s="47"/>
      <c r="NUM53" s="47"/>
      <c r="NUN53" s="47"/>
      <c r="NUO53" s="47"/>
      <c r="NUP53" s="47"/>
      <c r="NUQ53" s="47"/>
      <c r="NUR53" s="47"/>
      <c r="NUS53" s="47"/>
      <c r="NUT53" s="47"/>
      <c r="NUU53" s="47"/>
      <c r="NUV53" s="47"/>
      <c r="NUW53" s="47"/>
      <c r="NUX53" s="47"/>
      <c r="NUY53" s="47"/>
      <c r="NUZ53" s="47"/>
      <c r="NVA53" s="47"/>
      <c r="NVB53" s="47"/>
      <c r="NVC53" s="47"/>
      <c r="NVD53" s="47"/>
      <c r="NVE53" s="47"/>
      <c r="NVF53" s="47"/>
      <c r="NVG53" s="47"/>
      <c r="NVH53" s="47"/>
      <c r="NVI53" s="47"/>
      <c r="NVJ53" s="47"/>
      <c r="NVK53" s="47"/>
      <c r="NVL53" s="47"/>
      <c r="NVM53" s="47"/>
      <c r="NVN53" s="47"/>
      <c r="NVO53" s="47"/>
      <c r="NVP53" s="47"/>
      <c r="NVQ53" s="47"/>
      <c r="NVR53" s="47"/>
      <c r="NVS53" s="47"/>
      <c r="NVT53" s="47"/>
      <c r="NVU53" s="47"/>
      <c r="NVV53" s="47"/>
      <c r="NVW53" s="47"/>
      <c r="NVX53" s="47"/>
      <c r="NVY53" s="47"/>
      <c r="NVZ53" s="47"/>
      <c r="NWA53" s="47"/>
      <c r="NWB53" s="47"/>
      <c r="NWC53" s="47"/>
      <c r="NWD53" s="47"/>
      <c r="NWE53" s="47"/>
      <c r="NWF53" s="47"/>
      <c r="NWG53" s="47"/>
      <c r="NWH53" s="47"/>
      <c r="NWI53" s="47"/>
      <c r="NWJ53" s="47"/>
      <c r="NWK53" s="47"/>
      <c r="NWL53" s="47"/>
      <c r="NWM53" s="47"/>
      <c r="NWN53" s="47"/>
      <c r="NWO53" s="47"/>
      <c r="NWP53" s="47"/>
      <c r="NWQ53" s="47"/>
      <c r="NWR53" s="47"/>
      <c r="NWS53" s="47"/>
      <c r="NWT53" s="47"/>
      <c r="NWU53" s="47"/>
      <c r="NWV53" s="47"/>
      <c r="NWW53" s="47"/>
      <c r="NWX53" s="47"/>
      <c r="NWY53" s="47"/>
      <c r="NWZ53" s="47"/>
      <c r="NXA53" s="47"/>
      <c r="NXB53" s="47"/>
      <c r="NXC53" s="47"/>
      <c r="NXD53" s="47"/>
      <c r="NXE53" s="47"/>
      <c r="NXF53" s="47"/>
      <c r="NXG53" s="47"/>
      <c r="NXH53" s="47"/>
      <c r="NXI53" s="47"/>
      <c r="NXJ53" s="47"/>
      <c r="NXK53" s="47"/>
      <c r="NXL53" s="47"/>
      <c r="NXM53" s="47"/>
      <c r="NXN53" s="47"/>
      <c r="NXO53" s="47"/>
      <c r="NXP53" s="47"/>
      <c r="NXQ53" s="47"/>
      <c r="NXR53" s="47"/>
      <c r="NXS53" s="47"/>
      <c r="NXT53" s="47"/>
      <c r="NXU53" s="47"/>
      <c r="NXV53" s="47"/>
      <c r="NXW53" s="47"/>
      <c r="NXX53" s="47"/>
      <c r="NXY53" s="47"/>
      <c r="NXZ53" s="47"/>
      <c r="NYA53" s="47"/>
      <c r="NYB53" s="47"/>
      <c r="NYC53" s="47"/>
      <c r="NYD53" s="47"/>
      <c r="NYE53" s="47"/>
      <c r="NYF53" s="47"/>
      <c r="NYG53" s="47"/>
      <c r="NYH53" s="47"/>
      <c r="NYI53" s="47"/>
      <c r="NYJ53" s="47"/>
      <c r="NYK53" s="47"/>
      <c r="NYL53" s="47"/>
      <c r="NYM53" s="47"/>
      <c r="NYN53" s="47"/>
      <c r="NYO53" s="47"/>
      <c r="NYP53" s="47"/>
      <c r="NYQ53" s="47"/>
      <c r="NYR53" s="47"/>
      <c r="NYS53" s="47"/>
      <c r="NYT53" s="47"/>
      <c r="NYU53" s="47"/>
      <c r="NYV53" s="47"/>
      <c r="NYW53" s="47"/>
      <c r="NYX53" s="47"/>
      <c r="NYY53" s="47"/>
      <c r="NYZ53" s="47"/>
      <c r="NZA53" s="47"/>
      <c r="NZB53" s="47"/>
      <c r="NZC53" s="47"/>
      <c r="NZD53" s="47"/>
      <c r="NZE53" s="47"/>
      <c r="NZF53" s="47"/>
      <c r="NZG53" s="47"/>
      <c r="NZH53" s="47"/>
      <c r="NZI53" s="47"/>
      <c r="NZJ53" s="47"/>
      <c r="NZK53" s="47"/>
      <c r="NZL53" s="47"/>
      <c r="NZM53" s="47"/>
      <c r="NZN53" s="47"/>
      <c r="NZO53" s="47"/>
      <c r="NZP53" s="47"/>
      <c r="NZQ53" s="47"/>
      <c r="NZR53" s="47"/>
      <c r="NZS53" s="47"/>
      <c r="NZT53" s="47"/>
      <c r="NZU53" s="47"/>
      <c r="NZV53" s="47"/>
      <c r="NZW53" s="47"/>
      <c r="NZX53" s="47"/>
      <c r="NZY53" s="47"/>
      <c r="NZZ53" s="47"/>
      <c r="OAA53" s="47"/>
      <c r="OAB53" s="47"/>
      <c r="OAC53" s="47"/>
      <c r="OAD53" s="47"/>
      <c r="OAE53" s="47"/>
      <c r="OAF53" s="47"/>
      <c r="OAG53" s="47"/>
      <c r="OAH53" s="47"/>
      <c r="OAI53" s="47"/>
      <c r="OAJ53" s="47"/>
      <c r="OAK53" s="47"/>
      <c r="OAL53" s="47"/>
      <c r="OAM53" s="47"/>
      <c r="OAN53" s="47"/>
      <c r="OAO53" s="47"/>
      <c r="OAP53" s="47"/>
      <c r="OAQ53" s="47"/>
      <c r="OAR53" s="47"/>
      <c r="OAS53" s="47"/>
      <c r="OAT53" s="47"/>
      <c r="OAU53" s="47"/>
      <c r="OAV53" s="47"/>
      <c r="OAW53" s="47"/>
      <c r="OAX53" s="47"/>
      <c r="OAY53" s="47"/>
      <c r="OAZ53" s="47"/>
      <c r="OBA53" s="47"/>
      <c r="OBB53" s="47"/>
      <c r="OBC53" s="47"/>
      <c r="OBD53" s="47"/>
      <c r="OBE53" s="47"/>
      <c r="OBF53" s="47"/>
      <c r="OBG53" s="47"/>
      <c r="OBH53" s="47"/>
      <c r="OBI53" s="47"/>
      <c r="OBJ53" s="47"/>
      <c r="OBK53" s="47"/>
      <c r="OBL53" s="47"/>
      <c r="OBM53" s="47"/>
      <c r="OBN53" s="47"/>
      <c r="OBO53" s="47"/>
      <c r="OBP53" s="47"/>
      <c r="OBQ53" s="47"/>
      <c r="OBR53" s="47"/>
      <c r="OBS53" s="47"/>
      <c r="OBT53" s="47"/>
      <c r="OBU53" s="47"/>
      <c r="OBV53" s="47"/>
      <c r="OBW53" s="47"/>
      <c r="OBX53" s="47"/>
      <c r="OBY53" s="47"/>
      <c r="OBZ53" s="47"/>
      <c r="OCA53" s="47"/>
      <c r="OCB53" s="47"/>
      <c r="OCC53" s="47"/>
      <c r="OCD53" s="47"/>
      <c r="OCE53" s="47"/>
      <c r="OCF53" s="47"/>
      <c r="OCG53" s="47"/>
      <c r="OCH53" s="47"/>
      <c r="OCI53" s="47"/>
      <c r="OCJ53" s="47"/>
      <c r="OCK53" s="47"/>
      <c r="OCL53" s="47"/>
      <c r="OCM53" s="47"/>
      <c r="OCN53" s="47"/>
      <c r="OCO53" s="47"/>
      <c r="OCP53" s="47"/>
      <c r="OCQ53" s="47"/>
      <c r="OCR53" s="47"/>
      <c r="OCS53" s="47"/>
      <c r="OCT53" s="47"/>
      <c r="OCU53" s="47"/>
      <c r="OCV53" s="47"/>
      <c r="OCW53" s="47"/>
      <c r="OCX53" s="47"/>
      <c r="OCY53" s="47"/>
      <c r="OCZ53" s="47"/>
      <c r="ODA53" s="47"/>
      <c r="ODB53" s="47"/>
      <c r="ODC53" s="47"/>
      <c r="ODD53" s="47"/>
      <c r="ODE53" s="47"/>
      <c r="ODF53" s="47"/>
      <c r="ODG53" s="47"/>
      <c r="ODH53" s="47"/>
      <c r="ODI53" s="47"/>
      <c r="ODJ53" s="47"/>
      <c r="ODK53" s="47"/>
      <c r="ODL53" s="47"/>
      <c r="ODM53" s="47"/>
      <c r="ODN53" s="47"/>
      <c r="ODO53" s="47"/>
      <c r="ODP53" s="47"/>
      <c r="ODQ53" s="47"/>
      <c r="ODR53" s="47"/>
      <c r="ODS53" s="47"/>
      <c r="ODT53" s="47"/>
      <c r="ODU53" s="47"/>
      <c r="ODV53" s="47"/>
      <c r="ODW53" s="47"/>
      <c r="ODX53" s="47"/>
      <c r="ODY53" s="47"/>
      <c r="ODZ53" s="47"/>
      <c r="OEA53" s="47"/>
      <c r="OEB53" s="47"/>
      <c r="OEC53" s="47"/>
      <c r="OED53" s="47"/>
      <c r="OEE53" s="47"/>
      <c r="OEF53" s="47"/>
      <c r="OEG53" s="47"/>
      <c r="OEH53" s="47"/>
      <c r="OEI53" s="47"/>
      <c r="OEJ53" s="47"/>
      <c r="OEK53" s="47"/>
      <c r="OEL53" s="47"/>
      <c r="OEM53" s="47"/>
      <c r="OEN53" s="47"/>
      <c r="OEO53" s="47"/>
      <c r="OEP53" s="47"/>
      <c r="OEQ53" s="47"/>
      <c r="OER53" s="47"/>
      <c r="OES53" s="47"/>
      <c r="OET53" s="47"/>
      <c r="OEU53" s="47"/>
      <c r="OEV53" s="47"/>
      <c r="OEW53" s="47"/>
      <c r="OEX53" s="47"/>
      <c r="OEY53" s="47"/>
      <c r="OEZ53" s="47"/>
      <c r="OFA53" s="47"/>
      <c r="OFB53" s="47"/>
      <c r="OFC53" s="47"/>
      <c r="OFD53" s="47"/>
      <c r="OFE53" s="47"/>
      <c r="OFF53" s="47"/>
      <c r="OFG53" s="47"/>
      <c r="OFH53" s="47"/>
      <c r="OFI53" s="47"/>
      <c r="OFJ53" s="47"/>
      <c r="OFK53" s="47"/>
      <c r="OFL53" s="47"/>
      <c r="OFM53" s="47"/>
      <c r="OFN53" s="47"/>
      <c r="OFO53" s="47"/>
      <c r="OFP53" s="47"/>
      <c r="OFQ53" s="47"/>
      <c r="OFR53" s="47"/>
      <c r="OFS53" s="47"/>
      <c r="OFT53" s="47"/>
      <c r="OFU53" s="47"/>
      <c r="OFV53" s="47"/>
      <c r="OFW53" s="47"/>
      <c r="OFX53" s="47"/>
      <c r="OFY53" s="47"/>
      <c r="OFZ53" s="47"/>
      <c r="OGA53" s="47"/>
      <c r="OGB53" s="47"/>
      <c r="OGC53" s="47"/>
      <c r="OGD53" s="47"/>
      <c r="OGE53" s="47"/>
      <c r="OGF53" s="47"/>
      <c r="OGG53" s="47"/>
      <c r="OGH53" s="47"/>
      <c r="OGI53" s="47"/>
      <c r="OGJ53" s="47"/>
      <c r="OGK53" s="47"/>
      <c r="OGL53" s="47"/>
      <c r="OGM53" s="47"/>
      <c r="OGN53" s="47"/>
      <c r="OGO53" s="47"/>
      <c r="OGP53" s="47"/>
      <c r="OGQ53" s="47"/>
      <c r="OGR53" s="47"/>
      <c r="OGS53" s="47"/>
      <c r="OGT53" s="47"/>
      <c r="OGU53" s="47"/>
      <c r="OGV53" s="47"/>
      <c r="OGW53" s="47"/>
      <c r="OGX53" s="47"/>
      <c r="OGY53" s="47"/>
      <c r="OGZ53" s="47"/>
      <c r="OHA53" s="47"/>
      <c r="OHB53" s="47"/>
      <c r="OHC53" s="47"/>
      <c r="OHD53" s="47"/>
      <c r="OHE53" s="47"/>
      <c r="OHF53" s="47"/>
      <c r="OHG53" s="47"/>
      <c r="OHH53" s="47"/>
      <c r="OHI53" s="47"/>
      <c r="OHJ53" s="47"/>
      <c r="OHK53" s="47"/>
      <c r="OHL53" s="47"/>
      <c r="OHM53" s="47"/>
      <c r="OHN53" s="47"/>
      <c r="OHO53" s="47"/>
      <c r="OHP53" s="47"/>
      <c r="OHQ53" s="47"/>
      <c r="OHR53" s="47"/>
      <c r="OHS53" s="47"/>
      <c r="OHT53" s="47"/>
      <c r="OHU53" s="47"/>
      <c r="OHV53" s="47"/>
      <c r="OHW53" s="47"/>
      <c r="OHX53" s="47"/>
      <c r="OHY53" s="47"/>
      <c r="OHZ53" s="47"/>
      <c r="OIA53" s="47"/>
      <c r="OIB53" s="47"/>
      <c r="OIC53" s="47"/>
      <c r="OID53" s="47"/>
      <c r="OIE53" s="47"/>
      <c r="OIF53" s="47"/>
      <c r="OIG53" s="47"/>
      <c r="OIH53" s="47"/>
      <c r="OII53" s="47"/>
      <c r="OIJ53" s="47"/>
      <c r="OIK53" s="47"/>
      <c r="OIL53" s="47"/>
      <c r="OIM53" s="47"/>
      <c r="OIN53" s="47"/>
      <c r="OIO53" s="47"/>
      <c r="OIP53" s="47"/>
      <c r="OIQ53" s="47"/>
      <c r="OIR53" s="47"/>
      <c r="OIS53" s="47"/>
      <c r="OIT53" s="47"/>
      <c r="OIU53" s="47"/>
      <c r="OIV53" s="47"/>
      <c r="OIW53" s="47"/>
      <c r="OIX53" s="47"/>
      <c r="OIY53" s="47"/>
      <c r="OIZ53" s="47"/>
      <c r="OJA53" s="47"/>
      <c r="OJB53" s="47"/>
      <c r="OJC53" s="47"/>
      <c r="OJD53" s="47"/>
      <c r="OJE53" s="47"/>
      <c r="OJF53" s="47"/>
      <c r="OJG53" s="47"/>
      <c r="OJH53" s="47"/>
      <c r="OJI53" s="47"/>
      <c r="OJJ53" s="47"/>
      <c r="OJK53" s="47"/>
      <c r="OJL53" s="47"/>
      <c r="OJM53" s="47"/>
      <c r="OJN53" s="47"/>
      <c r="OJO53" s="47"/>
      <c r="OJP53" s="47"/>
      <c r="OJQ53" s="47"/>
      <c r="OJR53" s="47"/>
      <c r="OJS53" s="47"/>
      <c r="OJT53" s="47"/>
      <c r="OJU53" s="47"/>
      <c r="OJV53" s="47"/>
      <c r="OJW53" s="47"/>
      <c r="OJX53" s="47"/>
      <c r="OJY53" s="47"/>
      <c r="OJZ53" s="47"/>
      <c r="OKA53" s="47"/>
      <c r="OKB53" s="47"/>
      <c r="OKC53" s="47"/>
      <c r="OKD53" s="47"/>
      <c r="OKE53" s="47"/>
      <c r="OKF53" s="47"/>
      <c r="OKG53" s="47"/>
      <c r="OKH53" s="47"/>
      <c r="OKI53" s="47"/>
      <c r="OKJ53" s="47"/>
      <c r="OKK53" s="47"/>
      <c r="OKL53" s="47"/>
      <c r="OKM53" s="47"/>
      <c r="OKN53" s="47"/>
      <c r="OKO53" s="47"/>
      <c r="OKP53" s="47"/>
      <c r="OKQ53" s="47"/>
      <c r="OKR53" s="47"/>
      <c r="OKS53" s="47"/>
      <c r="OKT53" s="47"/>
      <c r="OKU53" s="47"/>
      <c r="OKV53" s="47"/>
      <c r="OKW53" s="47"/>
      <c r="OKX53" s="47"/>
      <c r="OKY53" s="47"/>
      <c r="OKZ53" s="47"/>
      <c r="OLA53" s="47"/>
      <c r="OLB53" s="47"/>
      <c r="OLC53" s="47"/>
      <c r="OLD53" s="47"/>
      <c r="OLE53" s="47"/>
      <c r="OLF53" s="47"/>
      <c r="OLG53" s="47"/>
      <c r="OLH53" s="47"/>
      <c r="OLI53" s="47"/>
      <c r="OLJ53" s="47"/>
      <c r="OLK53" s="47"/>
      <c r="OLL53" s="47"/>
      <c r="OLM53" s="47"/>
      <c r="OLN53" s="47"/>
      <c r="OLO53" s="47"/>
      <c r="OLP53" s="47"/>
      <c r="OLQ53" s="47"/>
      <c r="OLR53" s="47"/>
      <c r="OLS53" s="47"/>
      <c r="OLT53" s="47"/>
      <c r="OLU53" s="47"/>
      <c r="OLV53" s="47"/>
      <c r="OLW53" s="47"/>
      <c r="OLX53" s="47"/>
      <c r="OLY53" s="47"/>
      <c r="OLZ53" s="47"/>
      <c r="OMA53" s="47"/>
      <c r="OMB53" s="47"/>
      <c r="OMC53" s="47"/>
      <c r="OMD53" s="47"/>
      <c r="OME53" s="47"/>
      <c r="OMF53" s="47"/>
      <c r="OMG53" s="47"/>
      <c r="OMH53" s="47"/>
      <c r="OMI53" s="47"/>
      <c r="OMJ53" s="47"/>
      <c r="OMK53" s="47"/>
      <c r="OML53" s="47"/>
      <c r="OMM53" s="47"/>
      <c r="OMN53" s="47"/>
      <c r="OMO53" s="47"/>
      <c r="OMP53" s="47"/>
      <c r="OMQ53" s="47"/>
      <c r="OMR53" s="47"/>
      <c r="OMS53" s="47"/>
      <c r="OMT53" s="47"/>
      <c r="OMU53" s="47"/>
      <c r="OMV53" s="47"/>
      <c r="OMW53" s="47"/>
      <c r="OMX53" s="47"/>
      <c r="OMY53" s="47"/>
      <c r="OMZ53" s="47"/>
      <c r="ONA53" s="47"/>
      <c r="ONB53" s="47"/>
      <c r="ONC53" s="47"/>
      <c r="OND53" s="47"/>
      <c r="ONE53" s="47"/>
      <c r="ONF53" s="47"/>
      <c r="ONG53" s="47"/>
      <c r="ONH53" s="47"/>
      <c r="ONI53" s="47"/>
      <c r="ONJ53" s="47"/>
      <c r="ONK53" s="47"/>
      <c r="ONL53" s="47"/>
      <c r="ONM53" s="47"/>
      <c r="ONN53" s="47"/>
      <c r="ONO53" s="47"/>
      <c r="ONP53" s="47"/>
      <c r="ONQ53" s="47"/>
      <c r="ONR53" s="47"/>
      <c r="ONS53" s="47"/>
      <c r="ONT53" s="47"/>
      <c r="ONU53" s="47"/>
      <c r="ONV53" s="47"/>
      <c r="ONW53" s="47"/>
      <c r="ONX53" s="47"/>
      <c r="ONY53" s="47"/>
      <c r="ONZ53" s="47"/>
      <c r="OOA53" s="47"/>
      <c r="OOB53" s="47"/>
      <c r="OOC53" s="47"/>
      <c r="OOD53" s="47"/>
      <c r="OOE53" s="47"/>
      <c r="OOF53" s="47"/>
      <c r="OOG53" s="47"/>
      <c r="OOH53" s="47"/>
      <c r="OOI53" s="47"/>
      <c r="OOJ53" s="47"/>
      <c r="OOK53" s="47"/>
      <c r="OOL53" s="47"/>
      <c r="OOM53" s="47"/>
      <c r="OON53" s="47"/>
      <c r="OOO53" s="47"/>
      <c r="OOP53" s="47"/>
      <c r="OOQ53" s="47"/>
      <c r="OOR53" s="47"/>
      <c r="OOS53" s="47"/>
      <c r="OOT53" s="47"/>
      <c r="OOU53" s="47"/>
      <c r="OOV53" s="47"/>
      <c r="OOW53" s="47"/>
      <c r="OOX53" s="47"/>
      <c r="OOY53" s="47"/>
      <c r="OOZ53" s="47"/>
      <c r="OPA53" s="47"/>
      <c r="OPB53" s="47"/>
      <c r="OPC53" s="47"/>
      <c r="OPD53" s="47"/>
      <c r="OPE53" s="47"/>
      <c r="OPF53" s="47"/>
      <c r="OPG53" s="47"/>
      <c r="OPH53" s="47"/>
      <c r="OPI53" s="47"/>
      <c r="OPJ53" s="47"/>
      <c r="OPK53" s="47"/>
      <c r="OPL53" s="47"/>
      <c r="OPM53" s="47"/>
      <c r="OPN53" s="47"/>
      <c r="OPO53" s="47"/>
      <c r="OPP53" s="47"/>
      <c r="OPQ53" s="47"/>
      <c r="OPR53" s="47"/>
      <c r="OPS53" s="47"/>
      <c r="OPT53" s="47"/>
      <c r="OPU53" s="47"/>
      <c r="OPV53" s="47"/>
      <c r="OPW53" s="47"/>
      <c r="OPX53" s="47"/>
      <c r="OPY53" s="47"/>
      <c r="OPZ53" s="47"/>
      <c r="OQA53" s="47"/>
      <c r="OQB53" s="47"/>
      <c r="OQC53" s="47"/>
      <c r="OQD53" s="47"/>
      <c r="OQE53" s="47"/>
      <c r="OQF53" s="47"/>
      <c r="OQG53" s="47"/>
      <c r="OQH53" s="47"/>
      <c r="OQI53" s="47"/>
      <c r="OQJ53" s="47"/>
      <c r="OQK53" s="47"/>
      <c r="OQL53" s="47"/>
      <c r="OQM53" s="47"/>
      <c r="OQN53" s="47"/>
      <c r="OQO53" s="47"/>
      <c r="OQP53" s="47"/>
      <c r="OQQ53" s="47"/>
      <c r="OQR53" s="47"/>
      <c r="OQS53" s="47"/>
      <c r="OQT53" s="47"/>
      <c r="OQU53" s="47"/>
      <c r="OQV53" s="47"/>
      <c r="OQW53" s="47"/>
      <c r="OQX53" s="47"/>
      <c r="OQY53" s="47"/>
      <c r="OQZ53" s="47"/>
      <c r="ORA53" s="47"/>
      <c r="ORB53" s="47"/>
      <c r="ORC53" s="47"/>
      <c r="ORD53" s="47"/>
      <c r="ORE53" s="47"/>
      <c r="ORF53" s="47"/>
      <c r="ORG53" s="47"/>
      <c r="ORH53" s="47"/>
      <c r="ORI53" s="47"/>
      <c r="ORJ53" s="47"/>
      <c r="ORK53" s="47"/>
      <c r="ORL53" s="47"/>
      <c r="ORM53" s="47"/>
      <c r="ORN53" s="47"/>
      <c r="ORO53" s="47"/>
      <c r="ORP53" s="47"/>
      <c r="ORQ53" s="47"/>
      <c r="ORR53" s="47"/>
      <c r="ORS53" s="47"/>
      <c r="ORT53" s="47"/>
      <c r="ORU53" s="47"/>
      <c r="ORV53" s="47"/>
      <c r="ORW53" s="47"/>
      <c r="ORX53" s="47"/>
      <c r="ORY53" s="47"/>
      <c r="ORZ53" s="47"/>
      <c r="OSA53" s="47"/>
      <c r="OSB53" s="47"/>
      <c r="OSC53" s="47"/>
      <c r="OSD53" s="47"/>
      <c r="OSE53" s="47"/>
      <c r="OSF53" s="47"/>
      <c r="OSG53" s="47"/>
      <c r="OSH53" s="47"/>
      <c r="OSI53" s="47"/>
      <c r="OSJ53" s="47"/>
      <c r="OSK53" s="47"/>
      <c r="OSL53" s="47"/>
      <c r="OSM53" s="47"/>
      <c r="OSN53" s="47"/>
      <c r="OSO53" s="47"/>
      <c r="OSP53" s="47"/>
      <c r="OSQ53" s="47"/>
      <c r="OSR53" s="47"/>
      <c r="OSS53" s="47"/>
      <c r="OST53" s="47"/>
      <c r="OSU53" s="47"/>
      <c r="OSV53" s="47"/>
      <c r="OSW53" s="47"/>
      <c r="OSX53" s="47"/>
      <c r="OSY53" s="47"/>
      <c r="OSZ53" s="47"/>
      <c r="OTA53" s="47"/>
      <c r="OTB53" s="47"/>
      <c r="OTC53" s="47"/>
      <c r="OTD53" s="47"/>
      <c r="OTE53" s="47"/>
      <c r="OTF53" s="47"/>
      <c r="OTG53" s="47"/>
      <c r="OTH53" s="47"/>
      <c r="OTI53" s="47"/>
      <c r="OTJ53" s="47"/>
      <c r="OTK53" s="47"/>
      <c r="OTL53" s="47"/>
      <c r="OTM53" s="47"/>
      <c r="OTN53" s="47"/>
      <c r="OTO53" s="47"/>
      <c r="OTP53" s="47"/>
      <c r="OTQ53" s="47"/>
      <c r="OTR53" s="47"/>
      <c r="OTS53" s="47"/>
      <c r="OTT53" s="47"/>
      <c r="OTU53" s="47"/>
      <c r="OTV53" s="47"/>
      <c r="OTW53" s="47"/>
      <c r="OTX53" s="47"/>
      <c r="OTY53" s="47"/>
      <c r="OTZ53" s="47"/>
      <c r="OUA53" s="47"/>
      <c r="OUB53" s="47"/>
      <c r="OUC53" s="47"/>
      <c r="OUD53" s="47"/>
      <c r="OUE53" s="47"/>
      <c r="OUF53" s="47"/>
      <c r="OUG53" s="47"/>
      <c r="OUH53" s="47"/>
      <c r="OUI53" s="47"/>
      <c r="OUJ53" s="47"/>
      <c r="OUK53" s="47"/>
      <c r="OUL53" s="47"/>
      <c r="OUM53" s="47"/>
      <c r="OUN53" s="47"/>
      <c r="OUO53" s="47"/>
      <c r="OUP53" s="47"/>
      <c r="OUQ53" s="47"/>
      <c r="OUR53" s="47"/>
      <c r="OUS53" s="47"/>
      <c r="OUT53" s="47"/>
      <c r="OUU53" s="47"/>
      <c r="OUV53" s="47"/>
      <c r="OUW53" s="47"/>
      <c r="OUX53" s="47"/>
      <c r="OUY53" s="47"/>
      <c r="OUZ53" s="47"/>
      <c r="OVA53" s="47"/>
      <c r="OVB53" s="47"/>
      <c r="OVC53" s="47"/>
      <c r="OVD53" s="47"/>
      <c r="OVE53" s="47"/>
      <c r="OVF53" s="47"/>
      <c r="OVG53" s="47"/>
      <c r="OVH53" s="47"/>
      <c r="OVI53" s="47"/>
      <c r="OVJ53" s="47"/>
      <c r="OVK53" s="47"/>
      <c r="OVL53" s="47"/>
      <c r="OVM53" s="47"/>
      <c r="OVN53" s="47"/>
      <c r="OVO53" s="47"/>
      <c r="OVP53" s="47"/>
      <c r="OVQ53" s="47"/>
      <c r="OVR53" s="47"/>
      <c r="OVS53" s="47"/>
      <c r="OVT53" s="47"/>
      <c r="OVU53" s="47"/>
      <c r="OVV53" s="47"/>
      <c r="OVW53" s="47"/>
      <c r="OVX53" s="47"/>
      <c r="OVY53" s="47"/>
      <c r="OVZ53" s="47"/>
      <c r="OWA53" s="47"/>
      <c r="OWB53" s="47"/>
      <c r="OWC53" s="47"/>
      <c r="OWD53" s="47"/>
      <c r="OWE53" s="47"/>
      <c r="OWF53" s="47"/>
      <c r="OWG53" s="47"/>
      <c r="OWH53" s="47"/>
      <c r="OWI53" s="47"/>
      <c r="OWJ53" s="47"/>
      <c r="OWK53" s="47"/>
      <c r="OWL53" s="47"/>
      <c r="OWM53" s="47"/>
      <c r="OWN53" s="47"/>
      <c r="OWO53" s="47"/>
      <c r="OWP53" s="47"/>
      <c r="OWQ53" s="47"/>
      <c r="OWR53" s="47"/>
      <c r="OWS53" s="47"/>
      <c r="OWT53" s="47"/>
      <c r="OWU53" s="47"/>
      <c r="OWV53" s="47"/>
      <c r="OWW53" s="47"/>
      <c r="OWX53" s="47"/>
      <c r="OWY53" s="47"/>
      <c r="OWZ53" s="47"/>
      <c r="OXA53" s="47"/>
      <c r="OXB53" s="47"/>
      <c r="OXC53" s="47"/>
      <c r="OXD53" s="47"/>
      <c r="OXE53" s="47"/>
      <c r="OXF53" s="47"/>
      <c r="OXG53" s="47"/>
      <c r="OXH53" s="47"/>
      <c r="OXI53" s="47"/>
      <c r="OXJ53" s="47"/>
      <c r="OXK53" s="47"/>
      <c r="OXL53" s="47"/>
      <c r="OXM53" s="47"/>
      <c r="OXN53" s="47"/>
      <c r="OXO53" s="47"/>
      <c r="OXP53" s="47"/>
      <c r="OXQ53" s="47"/>
      <c r="OXR53" s="47"/>
      <c r="OXS53" s="47"/>
      <c r="OXT53" s="47"/>
      <c r="OXU53" s="47"/>
      <c r="OXV53" s="47"/>
      <c r="OXW53" s="47"/>
      <c r="OXX53" s="47"/>
      <c r="OXY53" s="47"/>
      <c r="OXZ53" s="47"/>
      <c r="OYA53" s="47"/>
      <c r="OYB53" s="47"/>
      <c r="OYC53" s="47"/>
      <c r="OYD53" s="47"/>
      <c r="OYE53" s="47"/>
      <c r="OYF53" s="47"/>
      <c r="OYG53" s="47"/>
      <c r="OYH53" s="47"/>
      <c r="OYI53" s="47"/>
      <c r="OYJ53" s="47"/>
      <c r="OYK53" s="47"/>
      <c r="OYL53" s="47"/>
      <c r="OYM53" s="47"/>
      <c r="OYN53" s="47"/>
      <c r="OYO53" s="47"/>
      <c r="OYP53" s="47"/>
      <c r="OYQ53" s="47"/>
      <c r="OYR53" s="47"/>
      <c r="OYS53" s="47"/>
      <c r="OYT53" s="47"/>
      <c r="OYU53" s="47"/>
      <c r="OYV53" s="47"/>
      <c r="OYW53" s="47"/>
      <c r="OYX53" s="47"/>
      <c r="OYY53" s="47"/>
      <c r="OYZ53" s="47"/>
      <c r="OZA53" s="47"/>
      <c r="OZB53" s="47"/>
      <c r="OZC53" s="47"/>
      <c r="OZD53" s="47"/>
      <c r="OZE53" s="47"/>
      <c r="OZF53" s="47"/>
      <c r="OZG53" s="47"/>
      <c r="OZH53" s="47"/>
      <c r="OZI53" s="47"/>
      <c r="OZJ53" s="47"/>
      <c r="OZK53" s="47"/>
      <c r="OZL53" s="47"/>
      <c r="OZM53" s="47"/>
      <c r="OZN53" s="47"/>
      <c r="OZO53" s="47"/>
      <c r="OZP53" s="47"/>
      <c r="OZQ53" s="47"/>
      <c r="OZR53" s="47"/>
      <c r="OZS53" s="47"/>
      <c r="OZT53" s="47"/>
      <c r="OZU53" s="47"/>
      <c r="OZV53" s="47"/>
      <c r="OZW53" s="47"/>
      <c r="OZX53" s="47"/>
      <c r="OZY53" s="47"/>
      <c r="OZZ53" s="47"/>
      <c r="PAA53" s="47"/>
      <c r="PAB53" s="47"/>
      <c r="PAC53" s="47"/>
      <c r="PAD53" s="47"/>
      <c r="PAE53" s="47"/>
      <c r="PAF53" s="47"/>
      <c r="PAG53" s="47"/>
      <c r="PAH53" s="47"/>
      <c r="PAI53" s="47"/>
      <c r="PAJ53" s="47"/>
      <c r="PAK53" s="47"/>
      <c r="PAL53" s="47"/>
      <c r="PAM53" s="47"/>
      <c r="PAN53" s="47"/>
      <c r="PAO53" s="47"/>
      <c r="PAP53" s="47"/>
      <c r="PAQ53" s="47"/>
      <c r="PAR53" s="47"/>
      <c r="PAS53" s="47"/>
      <c r="PAT53" s="47"/>
      <c r="PAU53" s="47"/>
      <c r="PAV53" s="47"/>
      <c r="PAW53" s="47"/>
      <c r="PAX53" s="47"/>
      <c r="PAY53" s="47"/>
      <c r="PAZ53" s="47"/>
      <c r="PBA53" s="47"/>
      <c r="PBB53" s="47"/>
      <c r="PBC53" s="47"/>
      <c r="PBD53" s="47"/>
      <c r="PBE53" s="47"/>
      <c r="PBF53" s="47"/>
      <c r="PBG53" s="47"/>
      <c r="PBH53" s="47"/>
      <c r="PBI53" s="47"/>
      <c r="PBJ53" s="47"/>
      <c r="PBK53" s="47"/>
      <c r="PBL53" s="47"/>
      <c r="PBM53" s="47"/>
      <c r="PBN53" s="47"/>
      <c r="PBO53" s="47"/>
      <c r="PBP53" s="47"/>
      <c r="PBQ53" s="47"/>
      <c r="PBR53" s="47"/>
      <c r="PBS53" s="47"/>
      <c r="PBT53" s="47"/>
      <c r="PBU53" s="47"/>
      <c r="PBV53" s="47"/>
      <c r="PBW53" s="47"/>
      <c r="PBX53" s="47"/>
      <c r="PBY53" s="47"/>
      <c r="PBZ53" s="47"/>
      <c r="PCA53" s="47"/>
      <c r="PCB53" s="47"/>
      <c r="PCC53" s="47"/>
      <c r="PCD53" s="47"/>
      <c r="PCE53" s="47"/>
      <c r="PCF53" s="47"/>
      <c r="PCG53" s="47"/>
      <c r="PCH53" s="47"/>
      <c r="PCI53" s="47"/>
      <c r="PCJ53" s="47"/>
      <c r="PCK53" s="47"/>
      <c r="PCL53" s="47"/>
      <c r="PCM53" s="47"/>
      <c r="PCN53" s="47"/>
      <c r="PCO53" s="47"/>
      <c r="PCP53" s="47"/>
      <c r="PCQ53" s="47"/>
      <c r="PCR53" s="47"/>
      <c r="PCS53" s="47"/>
      <c r="PCT53" s="47"/>
      <c r="PCU53" s="47"/>
      <c r="PCV53" s="47"/>
      <c r="PCW53" s="47"/>
      <c r="PCX53" s="47"/>
      <c r="PCY53" s="47"/>
      <c r="PCZ53" s="47"/>
      <c r="PDA53" s="47"/>
      <c r="PDB53" s="47"/>
      <c r="PDC53" s="47"/>
      <c r="PDD53" s="47"/>
      <c r="PDE53" s="47"/>
      <c r="PDF53" s="47"/>
      <c r="PDG53" s="47"/>
      <c r="PDH53" s="47"/>
      <c r="PDI53" s="47"/>
      <c r="PDJ53" s="47"/>
      <c r="PDK53" s="47"/>
      <c r="PDL53" s="47"/>
      <c r="PDM53" s="47"/>
      <c r="PDN53" s="47"/>
      <c r="PDO53" s="47"/>
      <c r="PDP53" s="47"/>
      <c r="PDQ53" s="47"/>
      <c r="PDR53" s="47"/>
      <c r="PDS53" s="47"/>
      <c r="PDT53" s="47"/>
      <c r="PDU53" s="47"/>
      <c r="PDV53" s="47"/>
      <c r="PDW53" s="47"/>
      <c r="PDX53" s="47"/>
      <c r="PDY53" s="47"/>
      <c r="PDZ53" s="47"/>
      <c r="PEA53" s="47"/>
      <c r="PEB53" s="47"/>
      <c r="PEC53" s="47"/>
      <c r="PED53" s="47"/>
      <c r="PEE53" s="47"/>
      <c r="PEF53" s="47"/>
      <c r="PEG53" s="47"/>
      <c r="PEH53" s="47"/>
      <c r="PEI53" s="47"/>
      <c r="PEJ53" s="47"/>
      <c r="PEK53" s="47"/>
      <c r="PEL53" s="47"/>
      <c r="PEM53" s="47"/>
      <c r="PEN53" s="47"/>
      <c r="PEO53" s="47"/>
      <c r="PEP53" s="47"/>
      <c r="PEQ53" s="47"/>
      <c r="PER53" s="47"/>
      <c r="PES53" s="47"/>
      <c r="PET53" s="47"/>
      <c r="PEU53" s="47"/>
      <c r="PEV53" s="47"/>
      <c r="PEW53" s="47"/>
      <c r="PEX53" s="47"/>
      <c r="PEY53" s="47"/>
      <c r="PEZ53" s="47"/>
      <c r="PFA53" s="47"/>
      <c r="PFB53" s="47"/>
      <c r="PFC53" s="47"/>
      <c r="PFD53" s="47"/>
      <c r="PFE53" s="47"/>
      <c r="PFF53" s="47"/>
      <c r="PFG53" s="47"/>
      <c r="PFH53" s="47"/>
      <c r="PFI53" s="47"/>
      <c r="PFJ53" s="47"/>
      <c r="PFK53" s="47"/>
      <c r="PFL53" s="47"/>
      <c r="PFM53" s="47"/>
      <c r="PFN53" s="47"/>
      <c r="PFO53" s="47"/>
      <c r="PFP53" s="47"/>
      <c r="PFQ53" s="47"/>
      <c r="PFR53" s="47"/>
      <c r="PFS53" s="47"/>
      <c r="PFT53" s="47"/>
      <c r="PFU53" s="47"/>
      <c r="PFV53" s="47"/>
      <c r="PFW53" s="47"/>
      <c r="PFX53" s="47"/>
      <c r="PFY53" s="47"/>
      <c r="PFZ53" s="47"/>
      <c r="PGA53" s="47"/>
      <c r="PGB53" s="47"/>
      <c r="PGC53" s="47"/>
      <c r="PGD53" s="47"/>
      <c r="PGE53" s="47"/>
      <c r="PGF53" s="47"/>
      <c r="PGG53" s="47"/>
      <c r="PGH53" s="47"/>
      <c r="PGI53" s="47"/>
      <c r="PGJ53" s="47"/>
      <c r="PGK53" s="47"/>
      <c r="PGL53" s="47"/>
      <c r="PGM53" s="47"/>
      <c r="PGN53" s="47"/>
      <c r="PGO53" s="47"/>
      <c r="PGP53" s="47"/>
      <c r="PGQ53" s="47"/>
      <c r="PGR53" s="47"/>
      <c r="PGS53" s="47"/>
      <c r="PGT53" s="47"/>
      <c r="PGU53" s="47"/>
      <c r="PGV53" s="47"/>
      <c r="PGW53" s="47"/>
      <c r="PGX53" s="47"/>
      <c r="PGY53" s="47"/>
      <c r="PGZ53" s="47"/>
      <c r="PHA53" s="47"/>
      <c r="PHB53" s="47"/>
      <c r="PHC53" s="47"/>
      <c r="PHD53" s="47"/>
      <c r="PHE53" s="47"/>
      <c r="PHF53" s="47"/>
      <c r="PHG53" s="47"/>
      <c r="PHH53" s="47"/>
      <c r="PHI53" s="47"/>
      <c r="PHJ53" s="47"/>
      <c r="PHK53" s="47"/>
      <c r="PHL53" s="47"/>
      <c r="PHM53" s="47"/>
      <c r="PHN53" s="47"/>
      <c r="PHO53" s="47"/>
      <c r="PHP53" s="47"/>
      <c r="PHQ53" s="47"/>
      <c r="PHR53" s="47"/>
      <c r="PHS53" s="47"/>
      <c r="PHT53" s="47"/>
      <c r="PHU53" s="47"/>
      <c r="PHV53" s="47"/>
      <c r="PHW53" s="47"/>
      <c r="PHX53" s="47"/>
      <c r="PHY53" s="47"/>
      <c r="PHZ53" s="47"/>
      <c r="PIA53" s="47"/>
      <c r="PIB53" s="47"/>
      <c r="PIC53" s="47"/>
      <c r="PID53" s="47"/>
      <c r="PIE53" s="47"/>
      <c r="PIF53" s="47"/>
      <c r="PIG53" s="47"/>
      <c r="PIH53" s="47"/>
      <c r="PII53" s="47"/>
      <c r="PIJ53" s="47"/>
      <c r="PIK53" s="47"/>
      <c r="PIL53" s="47"/>
      <c r="PIM53" s="47"/>
      <c r="PIN53" s="47"/>
      <c r="PIO53" s="47"/>
      <c r="PIP53" s="47"/>
      <c r="PIQ53" s="47"/>
      <c r="PIR53" s="47"/>
      <c r="PIS53" s="47"/>
      <c r="PIT53" s="47"/>
      <c r="PIU53" s="47"/>
      <c r="PIV53" s="47"/>
      <c r="PIW53" s="47"/>
      <c r="PIX53" s="47"/>
      <c r="PIY53" s="47"/>
      <c r="PIZ53" s="47"/>
      <c r="PJA53" s="47"/>
      <c r="PJB53" s="47"/>
      <c r="PJC53" s="47"/>
      <c r="PJD53" s="47"/>
      <c r="PJE53" s="47"/>
      <c r="PJF53" s="47"/>
      <c r="PJG53" s="47"/>
      <c r="PJH53" s="47"/>
      <c r="PJI53" s="47"/>
      <c r="PJJ53" s="47"/>
      <c r="PJK53" s="47"/>
      <c r="PJL53" s="47"/>
      <c r="PJM53" s="47"/>
      <c r="PJN53" s="47"/>
      <c r="PJO53" s="47"/>
      <c r="PJP53" s="47"/>
      <c r="PJQ53" s="47"/>
      <c r="PJR53" s="47"/>
      <c r="PJS53" s="47"/>
      <c r="PJT53" s="47"/>
      <c r="PJU53" s="47"/>
      <c r="PJV53" s="47"/>
      <c r="PJW53" s="47"/>
      <c r="PJX53" s="47"/>
      <c r="PJY53" s="47"/>
      <c r="PJZ53" s="47"/>
      <c r="PKA53" s="47"/>
      <c r="PKB53" s="47"/>
      <c r="PKC53" s="47"/>
      <c r="PKD53" s="47"/>
      <c r="PKE53" s="47"/>
      <c r="PKF53" s="47"/>
      <c r="PKG53" s="47"/>
      <c r="PKH53" s="47"/>
      <c r="PKI53" s="47"/>
      <c r="PKJ53" s="47"/>
      <c r="PKK53" s="47"/>
      <c r="PKL53" s="47"/>
      <c r="PKM53" s="47"/>
      <c r="PKN53" s="47"/>
      <c r="PKO53" s="47"/>
      <c r="PKP53" s="47"/>
      <c r="PKQ53" s="47"/>
      <c r="PKR53" s="47"/>
      <c r="PKS53" s="47"/>
      <c r="PKT53" s="47"/>
      <c r="PKU53" s="47"/>
      <c r="PKV53" s="47"/>
      <c r="PKW53" s="47"/>
      <c r="PKX53" s="47"/>
      <c r="PKY53" s="47"/>
      <c r="PKZ53" s="47"/>
      <c r="PLA53" s="47"/>
      <c r="PLB53" s="47"/>
      <c r="PLC53" s="47"/>
      <c r="PLD53" s="47"/>
      <c r="PLE53" s="47"/>
      <c r="PLF53" s="47"/>
      <c r="PLG53" s="47"/>
      <c r="PLH53" s="47"/>
      <c r="PLI53" s="47"/>
      <c r="PLJ53" s="47"/>
      <c r="PLK53" s="47"/>
      <c r="PLL53" s="47"/>
      <c r="PLM53" s="47"/>
      <c r="PLN53" s="47"/>
      <c r="PLO53" s="47"/>
      <c r="PLP53" s="47"/>
      <c r="PLQ53" s="47"/>
      <c r="PLR53" s="47"/>
      <c r="PLS53" s="47"/>
      <c r="PLT53" s="47"/>
      <c r="PLU53" s="47"/>
      <c r="PLV53" s="47"/>
      <c r="PLW53" s="47"/>
      <c r="PLX53" s="47"/>
      <c r="PLY53" s="47"/>
      <c r="PLZ53" s="47"/>
      <c r="PMA53" s="47"/>
      <c r="PMB53" s="47"/>
      <c r="PMC53" s="47"/>
      <c r="PMD53" s="47"/>
      <c r="PME53" s="47"/>
      <c r="PMF53" s="47"/>
      <c r="PMG53" s="47"/>
      <c r="PMH53" s="47"/>
      <c r="PMI53" s="47"/>
      <c r="PMJ53" s="47"/>
      <c r="PMK53" s="47"/>
      <c r="PML53" s="47"/>
      <c r="PMM53" s="47"/>
      <c r="PMN53" s="47"/>
      <c r="PMO53" s="47"/>
      <c r="PMP53" s="47"/>
      <c r="PMQ53" s="47"/>
      <c r="PMR53" s="47"/>
      <c r="PMS53" s="47"/>
      <c r="PMT53" s="47"/>
      <c r="PMU53" s="47"/>
      <c r="PMV53" s="47"/>
      <c r="PMW53" s="47"/>
      <c r="PMX53" s="47"/>
      <c r="PMY53" s="47"/>
      <c r="PMZ53" s="47"/>
      <c r="PNA53" s="47"/>
      <c r="PNB53" s="47"/>
      <c r="PNC53" s="47"/>
      <c r="PND53" s="47"/>
      <c r="PNE53" s="47"/>
      <c r="PNF53" s="47"/>
      <c r="PNG53" s="47"/>
      <c r="PNH53" s="47"/>
      <c r="PNI53" s="47"/>
      <c r="PNJ53" s="47"/>
      <c r="PNK53" s="47"/>
      <c r="PNL53" s="47"/>
      <c r="PNM53" s="47"/>
      <c r="PNN53" s="47"/>
      <c r="PNO53" s="47"/>
      <c r="PNP53" s="47"/>
      <c r="PNQ53" s="47"/>
      <c r="PNR53" s="47"/>
      <c r="PNS53" s="47"/>
      <c r="PNT53" s="47"/>
      <c r="PNU53" s="47"/>
      <c r="PNV53" s="47"/>
      <c r="PNW53" s="47"/>
      <c r="PNX53" s="47"/>
      <c r="PNY53" s="47"/>
      <c r="PNZ53" s="47"/>
      <c r="POA53" s="47"/>
      <c r="POB53" s="47"/>
      <c r="POC53" s="47"/>
      <c r="POD53" s="47"/>
      <c r="POE53" s="47"/>
      <c r="POF53" s="47"/>
      <c r="POG53" s="47"/>
      <c r="POH53" s="47"/>
      <c r="POI53" s="47"/>
      <c r="POJ53" s="47"/>
      <c r="POK53" s="47"/>
      <c r="POL53" s="47"/>
      <c r="POM53" s="47"/>
      <c r="PON53" s="47"/>
      <c r="POO53" s="47"/>
      <c r="POP53" s="47"/>
      <c r="POQ53" s="47"/>
      <c r="POR53" s="47"/>
      <c r="POS53" s="47"/>
      <c r="POT53" s="47"/>
      <c r="POU53" s="47"/>
      <c r="POV53" s="47"/>
      <c r="POW53" s="47"/>
      <c r="POX53" s="47"/>
      <c r="POY53" s="47"/>
      <c r="POZ53" s="47"/>
      <c r="PPA53" s="47"/>
      <c r="PPB53" s="47"/>
      <c r="PPC53" s="47"/>
      <c r="PPD53" s="47"/>
      <c r="PPE53" s="47"/>
      <c r="PPF53" s="47"/>
      <c r="PPG53" s="47"/>
      <c r="PPH53" s="47"/>
      <c r="PPI53" s="47"/>
      <c r="PPJ53" s="47"/>
      <c r="PPK53" s="47"/>
      <c r="PPL53" s="47"/>
      <c r="PPM53" s="47"/>
      <c r="PPN53" s="47"/>
      <c r="PPO53" s="47"/>
      <c r="PPP53" s="47"/>
      <c r="PPQ53" s="47"/>
      <c r="PPR53" s="47"/>
      <c r="PPS53" s="47"/>
      <c r="PPT53" s="47"/>
      <c r="PPU53" s="47"/>
      <c r="PPV53" s="47"/>
      <c r="PPW53" s="47"/>
      <c r="PPX53" s="47"/>
      <c r="PPY53" s="47"/>
      <c r="PPZ53" s="47"/>
      <c r="PQA53" s="47"/>
      <c r="PQB53" s="47"/>
      <c r="PQC53" s="47"/>
      <c r="PQD53" s="47"/>
      <c r="PQE53" s="47"/>
      <c r="PQF53" s="47"/>
      <c r="PQG53" s="47"/>
      <c r="PQH53" s="47"/>
      <c r="PQI53" s="47"/>
      <c r="PQJ53" s="47"/>
      <c r="PQK53" s="47"/>
      <c r="PQL53" s="47"/>
      <c r="PQM53" s="47"/>
      <c r="PQN53" s="47"/>
      <c r="PQO53" s="47"/>
      <c r="PQP53" s="47"/>
      <c r="PQQ53" s="47"/>
      <c r="PQR53" s="47"/>
      <c r="PQS53" s="47"/>
      <c r="PQT53" s="47"/>
      <c r="PQU53" s="47"/>
      <c r="PQV53" s="47"/>
      <c r="PQW53" s="47"/>
      <c r="PQX53" s="47"/>
      <c r="PQY53" s="47"/>
      <c r="PQZ53" s="47"/>
      <c r="PRA53" s="47"/>
      <c r="PRB53" s="47"/>
      <c r="PRC53" s="47"/>
      <c r="PRD53" s="47"/>
      <c r="PRE53" s="47"/>
      <c r="PRF53" s="47"/>
      <c r="PRG53" s="47"/>
      <c r="PRH53" s="47"/>
      <c r="PRI53" s="47"/>
      <c r="PRJ53" s="47"/>
      <c r="PRK53" s="47"/>
      <c r="PRL53" s="47"/>
      <c r="PRM53" s="47"/>
      <c r="PRN53" s="47"/>
      <c r="PRO53" s="47"/>
      <c r="PRP53" s="47"/>
      <c r="PRQ53" s="47"/>
      <c r="PRR53" s="47"/>
      <c r="PRS53" s="47"/>
      <c r="PRT53" s="47"/>
      <c r="PRU53" s="47"/>
      <c r="PRV53" s="47"/>
      <c r="PRW53" s="47"/>
      <c r="PRX53" s="47"/>
      <c r="PRY53" s="47"/>
      <c r="PRZ53" s="47"/>
      <c r="PSA53" s="47"/>
      <c r="PSB53" s="47"/>
      <c r="PSC53" s="47"/>
      <c r="PSD53" s="47"/>
      <c r="PSE53" s="47"/>
      <c r="PSF53" s="47"/>
      <c r="PSG53" s="47"/>
      <c r="PSH53" s="47"/>
      <c r="PSI53" s="47"/>
      <c r="PSJ53" s="47"/>
      <c r="PSK53" s="47"/>
      <c r="PSL53" s="47"/>
      <c r="PSM53" s="47"/>
      <c r="PSN53" s="47"/>
      <c r="PSO53" s="47"/>
      <c r="PSP53" s="47"/>
      <c r="PSQ53" s="47"/>
      <c r="PSR53" s="47"/>
      <c r="PSS53" s="47"/>
      <c r="PST53" s="47"/>
      <c r="PSU53" s="47"/>
      <c r="PSV53" s="47"/>
      <c r="PSW53" s="47"/>
      <c r="PSX53" s="47"/>
      <c r="PSY53" s="47"/>
      <c r="PSZ53" s="47"/>
      <c r="PTA53" s="47"/>
      <c r="PTB53" s="47"/>
      <c r="PTC53" s="47"/>
      <c r="PTD53" s="47"/>
      <c r="PTE53" s="47"/>
      <c r="PTF53" s="47"/>
      <c r="PTG53" s="47"/>
      <c r="PTH53" s="47"/>
      <c r="PTI53" s="47"/>
      <c r="PTJ53" s="47"/>
      <c r="PTK53" s="47"/>
      <c r="PTL53" s="47"/>
      <c r="PTM53" s="47"/>
      <c r="PTN53" s="47"/>
      <c r="PTO53" s="47"/>
      <c r="PTP53" s="47"/>
      <c r="PTQ53" s="47"/>
      <c r="PTR53" s="47"/>
      <c r="PTS53" s="47"/>
      <c r="PTT53" s="47"/>
      <c r="PTU53" s="47"/>
      <c r="PTV53" s="47"/>
      <c r="PTW53" s="47"/>
      <c r="PTX53" s="47"/>
      <c r="PTY53" s="47"/>
      <c r="PTZ53" s="47"/>
      <c r="PUA53" s="47"/>
      <c r="PUB53" s="47"/>
      <c r="PUC53" s="47"/>
      <c r="PUD53" s="47"/>
      <c r="PUE53" s="47"/>
      <c r="PUF53" s="47"/>
      <c r="PUG53" s="47"/>
      <c r="PUH53" s="47"/>
      <c r="PUI53" s="47"/>
      <c r="PUJ53" s="47"/>
      <c r="PUK53" s="47"/>
      <c r="PUL53" s="47"/>
      <c r="PUM53" s="47"/>
      <c r="PUN53" s="47"/>
      <c r="PUO53" s="47"/>
      <c r="PUP53" s="47"/>
      <c r="PUQ53" s="47"/>
      <c r="PUR53" s="47"/>
      <c r="PUS53" s="47"/>
      <c r="PUT53" s="47"/>
      <c r="PUU53" s="47"/>
      <c r="PUV53" s="47"/>
      <c r="PUW53" s="47"/>
      <c r="PUX53" s="47"/>
      <c r="PUY53" s="47"/>
      <c r="PUZ53" s="47"/>
      <c r="PVA53" s="47"/>
      <c r="PVB53" s="47"/>
      <c r="PVC53" s="47"/>
      <c r="PVD53" s="47"/>
      <c r="PVE53" s="47"/>
      <c r="PVF53" s="47"/>
      <c r="PVG53" s="47"/>
      <c r="PVH53" s="47"/>
      <c r="PVI53" s="47"/>
      <c r="PVJ53" s="47"/>
      <c r="PVK53" s="47"/>
      <c r="PVL53" s="47"/>
      <c r="PVM53" s="47"/>
      <c r="PVN53" s="47"/>
      <c r="PVO53" s="47"/>
      <c r="PVP53" s="47"/>
      <c r="PVQ53" s="47"/>
      <c r="PVR53" s="47"/>
      <c r="PVS53" s="47"/>
      <c r="PVT53" s="47"/>
      <c r="PVU53" s="47"/>
      <c r="PVV53" s="47"/>
      <c r="PVW53" s="47"/>
      <c r="PVX53" s="47"/>
      <c r="PVY53" s="47"/>
      <c r="PVZ53" s="47"/>
      <c r="PWA53" s="47"/>
      <c r="PWB53" s="47"/>
      <c r="PWC53" s="47"/>
      <c r="PWD53" s="47"/>
      <c r="PWE53" s="47"/>
      <c r="PWF53" s="47"/>
      <c r="PWG53" s="47"/>
      <c r="PWH53" s="47"/>
      <c r="PWI53" s="47"/>
      <c r="PWJ53" s="47"/>
      <c r="PWK53" s="47"/>
      <c r="PWL53" s="47"/>
      <c r="PWM53" s="47"/>
      <c r="PWN53" s="47"/>
      <c r="PWO53" s="47"/>
      <c r="PWP53" s="47"/>
      <c r="PWQ53" s="47"/>
      <c r="PWR53" s="47"/>
      <c r="PWS53" s="47"/>
      <c r="PWT53" s="47"/>
      <c r="PWU53" s="47"/>
      <c r="PWV53" s="47"/>
      <c r="PWW53" s="47"/>
      <c r="PWX53" s="47"/>
      <c r="PWY53" s="47"/>
      <c r="PWZ53" s="47"/>
      <c r="PXA53" s="47"/>
      <c r="PXB53" s="47"/>
      <c r="PXC53" s="47"/>
      <c r="PXD53" s="47"/>
      <c r="PXE53" s="47"/>
      <c r="PXF53" s="47"/>
      <c r="PXG53" s="47"/>
      <c r="PXH53" s="47"/>
      <c r="PXI53" s="47"/>
      <c r="PXJ53" s="47"/>
      <c r="PXK53" s="47"/>
      <c r="PXL53" s="47"/>
      <c r="PXM53" s="47"/>
      <c r="PXN53" s="47"/>
      <c r="PXO53" s="47"/>
      <c r="PXP53" s="47"/>
      <c r="PXQ53" s="47"/>
      <c r="PXR53" s="47"/>
      <c r="PXS53" s="47"/>
      <c r="PXT53" s="47"/>
      <c r="PXU53" s="47"/>
      <c r="PXV53" s="47"/>
      <c r="PXW53" s="47"/>
      <c r="PXX53" s="47"/>
      <c r="PXY53" s="47"/>
      <c r="PXZ53" s="47"/>
      <c r="PYA53" s="47"/>
      <c r="PYB53" s="47"/>
      <c r="PYC53" s="47"/>
      <c r="PYD53" s="47"/>
      <c r="PYE53" s="47"/>
      <c r="PYF53" s="47"/>
      <c r="PYG53" s="47"/>
      <c r="PYH53" s="47"/>
      <c r="PYI53" s="47"/>
      <c r="PYJ53" s="47"/>
      <c r="PYK53" s="47"/>
      <c r="PYL53" s="47"/>
      <c r="PYM53" s="47"/>
      <c r="PYN53" s="47"/>
      <c r="PYO53" s="47"/>
      <c r="PYP53" s="47"/>
      <c r="PYQ53" s="47"/>
      <c r="PYR53" s="47"/>
      <c r="PYS53" s="47"/>
      <c r="PYT53" s="47"/>
      <c r="PYU53" s="47"/>
      <c r="PYV53" s="47"/>
      <c r="PYW53" s="47"/>
      <c r="PYX53" s="47"/>
      <c r="PYY53" s="47"/>
      <c r="PYZ53" s="47"/>
      <c r="PZA53" s="47"/>
      <c r="PZB53" s="47"/>
      <c r="PZC53" s="47"/>
      <c r="PZD53" s="47"/>
      <c r="PZE53" s="47"/>
      <c r="PZF53" s="47"/>
      <c r="PZG53" s="47"/>
      <c r="PZH53" s="47"/>
      <c r="PZI53" s="47"/>
      <c r="PZJ53" s="47"/>
      <c r="PZK53" s="47"/>
      <c r="PZL53" s="47"/>
      <c r="PZM53" s="47"/>
      <c r="PZN53" s="47"/>
      <c r="PZO53" s="47"/>
      <c r="PZP53" s="47"/>
      <c r="PZQ53" s="47"/>
      <c r="PZR53" s="47"/>
      <c r="PZS53" s="47"/>
      <c r="PZT53" s="47"/>
      <c r="PZU53" s="47"/>
      <c r="PZV53" s="47"/>
      <c r="PZW53" s="47"/>
      <c r="PZX53" s="47"/>
      <c r="PZY53" s="47"/>
      <c r="PZZ53" s="47"/>
      <c r="QAA53" s="47"/>
      <c r="QAB53" s="47"/>
      <c r="QAC53" s="47"/>
      <c r="QAD53" s="47"/>
      <c r="QAE53" s="47"/>
      <c r="QAF53" s="47"/>
      <c r="QAG53" s="47"/>
      <c r="QAH53" s="47"/>
      <c r="QAI53" s="47"/>
      <c r="QAJ53" s="47"/>
      <c r="QAK53" s="47"/>
      <c r="QAL53" s="47"/>
      <c r="QAM53" s="47"/>
      <c r="QAN53" s="47"/>
      <c r="QAO53" s="47"/>
      <c r="QAP53" s="47"/>
      <c r="QAQ53" s="47"/>
      <c r="QAR53" s="47"/>
      <c r="QAS53" s="47"/>
      <c r="QAT53" s="47"/>
      <c r="QAU53" s="47"/>
      <c r="QAV53" s="47"/>
      <c r="QAW53" s="47"/>
      <c r="QAX53" s="47"/>
      <c r="QAY53" s="47"/>
      <c r="QAZ53" s="47"/>
      <c r="QBA53" s="47"/>
      <c r="QBB53" s="47"/>
      <c r="QBC53" s="47"/>
      <c r="QBD53" s="47"/>
      <c r="QBE53" s="47"/>
      <c r="QBF53" s="47"/>
      <c r="QBG53" s="47"/>
      <c r="QBH53" s="47"/>
      <c r="QBI53" s="47"/>
      <c r="QBJ53" s="47"/>
      <c r="QBK53" s="47"/>
      <c r="QBL53" s="47"/>
      <c r="QBM53" s="47"/>
      <c r="QBN53" s="47"/>
      <c r="QBO53" s="47"/>
      <c r="QBP53" s="47"/>
      <c r="QBQ53" s="47"/>
      <c r="QBR53" s="47"/>
      <c r="QBS53" s="47"/>
      <c r="QBT53" s="47"/>
      <c r="QBU53" s="47"/>
      <c r="QBV53" s="47"/>
      <c r="QBW53" s="47"/>
      <c r="QBX53" s="47"/>
      <c r="QBY53" s="47"/>
      <c r="QBZ53" s="47"/>
      <c r="QCA53" s="47"/>
      <c r="QCB53" s="47"/>
      <c r="QCC53" s="47"/>
      <c r="QCD53" s="47"/>
      <c r="QCE53" s="47"/>
      <c r="QCF53" s="47"/>
      <c r="QCG53" s="47"/>
      <c r="QCH53" s="47"/>
      <c r="QCI53" s="47"/>
      <c r="QCJ53" s="47"/>
      <c r="QCK53" s="47"/>
      <c r="QCL53" s="47"/>
      <c r="QCM53" s="47"/>
      <c r="QCN53" s="47"/>
      <c r="QCO53" s="47"/>
      <c r="QCP53" s="47"/>
      <c r="QCQ53" s="47"/>
      <c r="QCR53" s="47"/>
      <c r="QCS53" s="47"/>
      <c r="QCT53" s="47"/>
      <c r="QCU53" s="47"/>
      <c r="QCV53" s="47"/>
      <c r="QCW53" s="47"/>
      <c r="QCX53" s="47"/>
      <c r="QCY53" s="47"/>
      <c r="QCZ53" s="47"/>
      <c r="QDA53" s="47"/>
      <c r="QDB53" s="47"/>
      <c r="QDC53" s="47"/>
      <c r="QDD53" s="47"/>
      <c r="QDE53" s="47"/>
      <c r="QDF53" s="47"/>
      <c r="QDG53" s="47"/>
      <c r="QDH53" s="47"/>
      <c r="QDI53" s="47"/>
      <c r="QDJ53" s="47"/>
      <c r="QDK53" s="47"/>
      <c r="QDL53" s="47"/>
      <c r="QDM53" s="47"/>
      <c r="QDN53" s="47"/>
      <c r="QDO53" s="47"/>
      <c r="QDP53" s="47"/>
      <c r="QDQ53" s="47"/>
      <c r="QDR53" s="47"/>
      <c r="QDS53" s="47"/>
      <c r="QDT53" s="47"/>
      <c r="QDU53" s="47"/>
      <c r="QDV53" s="47"/>
      <c r="QDW53" s="47"/>
      <c r="QDX53" s="47"/>
      <c r="QDY53" s="47"/>
      <c r="QDZ53" s="47"/>
      <c r="QEA53" s="47"/>
      <c r="QEB53" s="47"/>
      <c r="QEC53" s="47"/>
      <c r="QED53" s="47"/>
      <c r="QEE53" s="47"/>
      <c r="QEF53" s="47"/>
      <c r="QEG53" s="47"/>
      <c r="QEH53" s="47"/>
      <c r="QEI53" s="47"/>
      <c r="QEJ53" s="47"/>
      <c r="QEK53" s="47"/>
      <c r="QEL53" s="47"/>
      <c r="QEM53" s="47"/>
      <c r="QEN53" s="47"/>
      <c r="QEO53" s="47"/>
      <c r="QEP53" s="47"/>
      <c r="QEQ53" s="47"/>
      <c r="QER53" s="47"/>
      <c r="QES53" s="47"/>
      <c r="QET53" s="47"/>
      <c r="QEU53" s="47"/>
      <c r="QEV53" s="47"/>
      <c r="QEW53" s="47"/>
      <c r="QEX53" s="47"/>
      <c r="QEY53" s="47"/>
      <c r="QEZ53" s="47"/>
      <c r="QFA53" s="47"/>
      <c r="QFB53" s="47"/>
      <c r="QFC53" s="47"/>
      <c r="QFD53" s="47"/>
      <c r="QFE53" s="47"/>
      <c r="QFF53" s="47"/>
      <c r="QFG53" s="47"/>
      <c r="QFH53" s="47"/>
      <c r="QFI53" s="47"/>
      <c r="QFJ53" s="47"/>
      <c r="QFK53" s="47"/>
      <c r="QFL53" s="47"/>
      <c r="QFM53" s="47"/>
      <c r="QFN53" s="47"/>
      <c r="QFO53" s="47"/>
      <c r="QFP53" s="47"/>
      <c r="QFQ53" s="47"/>
      <c r="QFR53" s="47"/>
      <c r="QFS53" s="47"/>
      <c r="QFT53" s="47"/>
      <c r="QFU53" s="47"/>
      <c r="QFV53" s="47"/>
      <c r="QFW53" s="47"/>
      <c r="QFX53" s="47"/>
      <c r="QFY53" s="47"/>
      <c r="QFZ53" s="47"/>
      <c r="QGA53" s="47"/>
      <c r="QGB53" s="47"/>
      <c r="QGC53" s="47"/>
      <c r="QGD53" s="47"/>
      <c r="QGE53" s="47"/>
      <c r="QGF53" s="47"/>
      <c r="QGG53" s="47"/>
      <c r="QGH53" s="47"/>
      <c r="QGI53" s="47"/>
      <c r="QGJ53" s="47"/>
      <c r="QGK53" s="47"/>
      <c r="QGL53" s="47"/>
      <c r="QGM53" s="47"/>
      <c r="QGN53" s="47"/>
      <c r="QGO53" s="47"/>
      <c r="QGP53" s="47"/>
      <c r="QGQ53" s="47"/>
      <c r="QGR53" s="47"/>
      <c r="QGS53" s="47"/>
      <c r="QGT53" s="47"/>
      <c r="QGU53" s="47"/>
      <c r="QGV53" s="47"/>
      <c r="QGW53" s="47"/>
      <c r="QGX53" s="47"/>
      <c r="QGY53" s="47"/>
      <c r="QGZ53" s="47"/>
      <c r="QHA53" s="47"/>
      <c r="QHB53" s="47"/>
      <c r="QHC53" s="47"/>
      <c r="QHD53" s="47"/>
      <c r="QHE53" s="47"/>
      <c r="QHF53" s="47"/>
      <c r="QHG53" s="47"/>
      <c r="QHH53" s="47"/>
      <c r="QHI53" s="47"/>
      <c r="QHJ53" s="47"/>
      <c r="QHK53" s="47"/>
      <c r="QHL53" s="47"/>
      <c r="QHM53" s="47"/>
      <c r="QHN53" s="47"/>
      <c r="QHO53" s="47"/>
      <c r="QHP53" s="47"/>
      <c r="QHQ53" s="47"/>
      <c r="QHR53" s="47"/>
      <c r="QHS53" s="47"/>
      <c r="QHT53" s="47"/>
      <c r="QHU53" s="47"/>
      <c r="QHV53" s="47"/>
      <c r="QHW53" s="47"/>
      <c r="QHX53" s="47"/>
      <c r="QHY53" s="47"/>
      <c r="QHZ53" s="47"/>
      <c r="QIA53" s="47"/>
      <c r="QIB53" s="47"/>
      <c r="QIC53" s="47"/>
      <c r="QID53" s="47"/>
      <c r="QIE53" s="47"/>
      <c r="QIF53" s="47"/>
      <c r="QIG53" s="47"/>
      <c r="QIH53" s="47"/>
      <c r="QII53" s="47"/>
      <c r="QIJ53" s="47"/>
      <c r="QIK53" s="47"/>
      <c r="QIL53" s="47"/>
      <c r="QIM53" s="47"/>
      <c r="QIN53" s="47"/>
      <c r="QIO53" s="47"/>
      <c r="QIP53" s="47"/>
      <c r="QIQ53" s="47"/>
      <c r="QIR53" s="47"/>
      <c r="QIS53" s="47"/>
      <c r="QIT53" s="47"/>
      <c r="QIU53" s="47"/>
      <c r="QIV53" s="47"/>
      <c r="QIW53" s="47"/>
      <c r="QIX53" s="47"/>
      <c r="QIY53" s="47"/>
      <c r="QIZ53" s="47"/>
      <c r="QJA53" s="47"/>
      <c r="QJB53" s="47"/>
      <c r="QJC53" s="47"/>
      <c r="QJD53" s="47"/>
      <c r="QJE53" s="47"/>
      <c r="QJF53" s="47"/>
      <c r="QJG53" s="47"/>
      <c r="QJH53" s="47"/>
      <c r="QJI53" s="47"/>
      <c r="QJJ53" s="47"/>
      <c r="QJK53" s="47"/>
      <c r="QJL53" s="47"/>
      <c r="QJM53" s="47"/>
      <c r="QJN53" s="47"/>
      <c r="QJO53" s="47"/>
      <c r="QJP53" s="47"/>
      <c r="QJQ53" s="47"/>
      <c r="QJR53" s="47"/>
      <c r="QJS53" s="47"/>
      <c r="QJT53" s="47"/>
      <c r="QJU53" s="47"/>
      <c r="QJV53" s="47"/>
      <c r="QJW53" s="47"/>
      <c r="QJX53" s="47"/>
      <c r="QJY53" s="47"/>
      <c r="QJZ53" s="47"/>
      <c r="QKA53" s="47"/>
      <c r="QKB53" s="47"/>
      <c r="QKC53" s="47"/>
      <c r="QKD53" s="47"/>
      <c r="QKE53" s="47"/>
      <c r="QKF53" s="47"/>
      <c r="QKG53" s="47"/>
      <c r="QKH53" s="47"/>
      <c r="QKI53" s="47"/>
      <c r="QKJ53" s="47"/>
      <c r="QKK53" s="47"/>
      <c r="QKL53" s="47"/>
      <c r="QKM53" s="47"/>
      <c r="QKN53" s="47"/>
      <c r="QKO53" s="47"/>
      <c r="QKP53" s="47"/>
      <c r="QKQ53" s="47"/>
      <c r="QKR53" s="47"/>
      <c r="QKS53" s="47"/>
      <c r="QKT53" s="47"/>
      <c r="QKU53" s="47"/>
      <c r="QKV53" s="47"/>
      <c r="QKW53" s="47"/>
      <c r="QKX53" s="47"/>
      <c r="QKY53" s="47"/>
      <c r="QKZ53" s="47"/>
      <c r="QLA53" s="47"/>
      <c r="QLB53" s="47"/>
      <c r="QLC53" s="47"/>
      <c r="QLD53" s="47"/>
      <c r="QLE53" s="47"/>
      <c r="QLF53" s="47"/>
      <c r="QLG53" s="47"/>
      <c r="QLH53" s="47"/>
      <c r="QLI53" s="47"/>
      <c r="QLJ53" s="47"/>
      <c r="QLK53" s="47"/>
      <c r="QLL53" s="47"/>
      <c r="QLM53" s="47"/>
      <c r="QLN53" s="47"/>
      <c r="QLO53" s="47"/>
      <c r="QLP53" s="47"/>
      <c r="QLQ53" s="47"/>
      <c r="QLR53" s="47"/>
      <c r="QLS53" s="47"/>
      <c r="QLT53" s="47"/>
      <c r="QLU53" s="47"/>
      <c r="QLV53" s="47"/>
      <c r="QLW53" s="47"/>
      <c r="QLX53" s="47"/>
      <c r="QLY53" s="47"/>
      <c r="QLZ53" s="47"/>
      <c r="QMA53" s="47"/>
      <c r="QMB53" s="47"/>
      <c r="QMC53" s="47"/>
      <c r="QMD53" s="47"/>
      <c r="QME53" s="47"/>
      <c r="QMF53" s="47"/>
      <c r="QMG53" s="47"/>
      <c r="QMH53" s="47"/>
      <c r="QMI53" s="47"/>
      <c r="QMJ53" s="47"/>
      <c r="QMK53" s="47"/>
      <c r="QML53" s="47"/>
      <c r="QMM53" s="47"/>
      <c r="QMN53" s="47"/>
      <c r="QMO53" s="47"/>
      <c r="QMP53" s="47"/>
      <c r="QMQ53" s="47"/>
      <c r="QMR53" s="47"/>
      <c r="QMS53" s="47"/>
      <c r="QMT53" s="47"/>
      <c r="QMU53" s="47"/>
      <c r="QMV53" s="47"/>
      <c r="QMW53" s="47"/>
      <c r="QMX53" s="47"/>
      <c r="QMY53" s="47"/>
      <c r="QMZ53" s="47"/>
      <c r="QNA53" s="47"/>
      <c r="QNB53" s="47"/>
      <c r="QNC53" s="47"/>
      <c r="QND53" s="47"/>
      <c r="QNE53" s="47"/>
      <c r="QNF53" s="47"/>
      <c r="QNG53" s="47"/>
      <c r="QNH53" s="47"/>
      <c r="QNI53" s="47"/>
      <c r="QNJ53" s="47"/>
      <c r="QNK53" s="47"/>
      <c r="QNL53" s="47"/>
      <c r="QNM53" s="47"/>
      <c r="QNN53" s="47"/>
      <c r="QNO53" s="47"/>
      <c r="QNP53" s="47"/>
      <c r="QNQ53" s="47"/>
      <c r="QNR53" s="47"/>
      <c r="QNS53" s="47"/>
      <c r="QNT53" s="47"/>
      <c r="QNU53" s="47"/>
      <c r="QNV53" s="47"/>
      <c r="QNW53" s="47"/>
      <c r="QNX53" s="47"/>
      <c r="QNY53" s="47"/>
      <c r="QNZ53" s="47"/>
      <c r="QOA53" s="47"/>
      <c r="QOB53" s="47"/>
      <c r="QOC53" s="47"/>
      <c r="QOD53" s="47"/>
      <c r="QOE53" s="47"/>
      <c r="QOF53" s="47"/>
      <c r="QOG53" s="47"/>
      <c r="QOH53" s="47"/>
      <c r="QOI53" s="47"/>
      <c r="QOJ53" s="47"/>
      <c r="QOK53" s="47"/>
      <c r="QOL53" s="47"/>
      <c r="QOM53" s="47"/>
      <c r="QON53" s="47"/>
      <c r="QOO53" s="47"/>
      <c r="QOP53" s="47"/>
      <c r="QOQ53" s="47"/>
      <c r="QOR53" s="47"/>
      <c r="QOS53" s="47"/>
      <c r="QOT53" s="47"/>
      <c r="QOU53" s="47"/>
      <c r="QOV53" s="47"/>
      <c r="QOW53" s="47"/>
      <c r="QOX53" s="47"/>
      <c r="QOY53" s="47"/>
      <c r="QOZ53" s="47"/>
      <c r="QPA53" s="47"/>
      <c r="QPB53" s="47"/>
      <c r="QPC53" s="47"/>
      <c r="QPD53" s="47"/>
      <c r="QPE53" s="47"/>
      <c r="QPF53" s="47"/>
      <c r="QPG53" s="47"/>
      <c r="QPH53" s="47"/>
      <c r="QPI53" s="47"/>
      <c r="QPJ53" s="47"/>
      <c r="QPK53" s="47"/>
      <c r="QPL53" s="47"/>
      <c r="QPM53" s="47"/>
      <c r="QPN53" s="47"/>
      <c r="QPO53" s="47"/>
      <c r="QPP53" s="47"/>
      <c r="QPQ53" s="47"/>
      <c r="QPR53" s="47"/>
      <c r="QPS53" s="47"/>
      <c r="QPT53" s="47"/>
      <c r="QPU53" s="47"/>
      <c r="QPV53" s="47"/>
      <c r="QPW53" s="47"/>
      <c r="QPX53" s="47"/>
      <c r="QPY53" s="47"/>
      <c r="QPZ53" s="47"/>
      <c r="QQA53" s="47"/>
      <c r="QQB53" s="47"/>
      <c r="QQC53" s="47"/>
      <c r="QQD53" s="47"/>
      <c r="QQE53" s="47"/>
      <c r="QQF53" s="47"/>
      <c r="QQG53" s="47"/>
      <c r="QQH53" s="47"/>
      <c r="QQI53" s="47"/>
      <c r="QQJ53" s="47"/>
      <c r="QQK53" s="47"/>
      <c r="QQL53" s="47"/>
      <c r="QQM53" s="47"/>
      <c r="QQN53" s="47"/>
      <c r="QQO53" s="47"/>
      <c r="QQP53" s="47"/>
      <c r="QQQ53" s="47"/>
      <c r="QQR53" s="47"/>
      <c r="QQS53" s="47"/>
      <c r="QQT53" s="47"/>
      <c r="QQU53" s="47"/>
      <c r="QQV53" s="47"/>
      <c r="QQW53" s="47"/>
      <c r="QQX53" s="47"/>
      <c r="QQY53" s="47"/>
      <c r="QQZ53" s="47"/>
      <c r="QRA53" s="47"/>
      <c r="QRB53" s="47"/>
      <c r="QRC53" s="47"/>
      <c r="QRD53" s="47"/>
      <c r="QRE53" s="47"/>
      <c r="QRF53" s="47"/>
      <c r="QRG53" s="47"/>
      <c r="QRH53" s="47"/>
      <c r="QRI53" s="47"/>
      <c r="QRJ53" s="47"/>
      <c r="QRK53" s="47"/>
      <c r="QRL53" s="47"/>
      <c r="QRM53" s="47"/>
      <c r="QRN53" s="47"/>
      <c r="QRO53" s="47"/>
      <c r="QRP53" s="47"/>
      <c r="QRQ53" s="47"/>
      <c r="QRR53" s="47"/>
      <c r="QRS53" s="47"/>
      <c r="QRT53" s="47"/>
      <c r="QRU53" s="47"/>
      <c r="QRV53" s="47"/>
      <c r="QRW53" s="47"/>
      <c r="QRX53" s="47"/>
      <c r="QRY53" s="47"/>
      <c r="QRZ53" s="47"/>
      <c r="QSA53" s="47"/>
      <c r="QSB53" s="47"/>
      <c r="QSC53" s="47"/>
      <c r="QSD53" s="47"/>
      <c r="QSE53" s="47"/>
      <c r="QSF53" s="47"/>
      <c r="QSG53" s="47"/>
      <c r="QSH53" s="47"/>
      <c r="QSI53" s="47"/>
      <c r="QSJ53" s="47"/>
      <c r="QSK53" s="47"/>
      <c r="QSL53" s="47"/>
      <c r="QSM53" s="47"/>
      <c r="QSN53" s="47"/>
      <c r="QSO53" s="47"/>
      <c r="QSP53" s="47"/>
      <c r="QSQ53" s="47"/>
      <c r="QSR53" s="47"/>
      <c r="QSS53" s="47"/>
      <c r="QST53" s="47"/>
      <c r="QSU53" s="47"/>
      <c r="QSV53" s="47"/>
      <c r="QSW53" s="47"/>
      <c r="QSX53" s="47"/>
      <c r="QSY53" s="47"/>
      <c r="QSZ53" s="47"/>
      <c r="QTA53" s="47"/>
      <c r="QTB53" s="47"/>
      <c r="QTC53" s="47"/>
      <c r="QTD53" s="47"/>
      <c r="QTE53" s="47"/>
      <c r="QTF53" s="47"/>
      <c r="QTG53" s="47"/>
      <c r="QTH53" s="47"/>
      <c r="QTI53" s="47"/>
      <c r="QTJ53" s="47"/>
      <c r="QTK53" s="47"/>
      <c r="QTL53" s="47"/>
      <c r="QTM53" s="47"/>
      <c r="QTN53" s="47"/>
      <c r="QTO53" s="47"/>
      <c r="QTP53" s="47"/>
      <c r="QTQ53" s="47"/>
      <c r="QTR53" s="47"/>
      <c r="QTS53" s="47"/>
      <c r="QTT53" s="47"/>
      <c r="QTU53" s="47"/>
      <c r="QTV53" s="47"/>
      <c r="QTW53" s="47"/>
      <c r="QTX53" s="47"/>
      <c r="QTY53" s="47"/>
      <c r="QTZ53" s="47"/>
      <c r="QUA53" s="47"/>
      <c r="QUB53" s="47"/>
      <c r="QUC53" s="47"/>
      <c r="QUD53" s="47"/>
      <c r="QUE53" s="47"/>
      <c r="QUF53" s="47"/>
      <c r="QUG53" s="47"/>
      <c r="QUH53" s="47"/>
      <c r="QUI53" s="47"/>
      <c r="QUJ53" s="47"/>
      <c r="QUK53" s="47"/>
      <c r="QUL53" s="47"/>
      <c r="QUM53" s="47"/>
      <c r="QUN53" s="47"/>
      <c r="QUO53" s="47"/>
      <c r="QUP53" s="47"/>
      <c r="QUQ53" s="47"/>
      <c r="QUR53" s="47"/>
      <c r="QUS53" s="47"/>
      <c r="QUT53" s="47"/>
      <c r="QUU53" s="47"/>
      <c r="QUV53" s="47"/>
      <c r="QUW53" s="47"/>
      <c r="QUX53" s="47"/>
      <c r="QUY53" s="47"/>
      <c r="QUZ53" s="47"/>
      <c r="QVA53" s="47"/>
      <c r="QVB53" s="47"/>
      <c r="QVC53" s="47"/>
      <c r="QVD53" s="47"/>
      <c r="QVE53" s="47"/>
      <c r="QVF53" s="47"/>
      <c r="QVG53" s="47"/>
      <c r="QVH53" s="47"/>
      <c r="QVI53" s="47"/>
      <c r="QVJ53" s="47"/>
      <c r="QVK53" s="47"/>
      <c r="QVL53" s="47"/>
      <c r="QVM53" s="47"/>
      <c r="QVN53" s="47"/>
      <c r="QVO53" s="47"/>
      <c r="QVP53" s="47"/>
      <c r="QVQ53" s="47"/>
      <c r="QVR53" s="47"/>
      <c r="QVS53" s="47"/>
      <c r="QVT53" s="47"/>
      <c r="QVU53" s="47"/>
      <c r="QVV53" s="47"/>
      <c r="QVW53" s="47"/>
      <c r="QVX53" s="47"/>
      <c r="QVY53" s="47"/>
      <c r="QVZ53" s="47"/>
      <c r="QWA53" s="47"/>
      <c r="QWB53" s="47"/>
      <c r="QWC53" s="47"/>
      <c r="QWD53" s="47"/>
      <c r="QWE53" s="47"/>
      <c r="QWF53" s="47"/>
      <c r="QWG53" s="47"/>
      <c r="QWH53" s="47"/>
      <c r="QWI53" s="47"/>
      <c r="QWJ53" s="47"/>
      <c r="QWK53" s="47"/>
      <c r="QWL53" s="47"/>
      <c r="QWM53" s="47"/>
      <c r="QWN53" s="47"/>
      <c r="QWO53" s="47"/>
      <c r="QWP53" s="47"/>
      <c r="QWQ53" s="47"/>
      <c r="QWR53" s="47"/>
      <c r="QWS53" s="47"/>
      <c r="QWT53" s="47"/>
      <c r="QWU53" s="47"/>
      <c r="QWV53" s="47"/>
      <c r="QWW53" s="47"/>
      <c r="QWX53" s="47"/>
      <c r="QWY53" s="47"/>
      <c r="QWZ53" s="47"/>
      <c r="QXA53" s="47"/>
      <c r="QXB53" s="47"/>
      <c r="QXC53" s="47"/>
      <c r="QXD53" s="47"/>
      <c r="QXE53" s="47"/>
      <c r="QXF53" s="47"/>
      <c r="QXG53" s="47"/>
      <c r="QXH53" s="47"/>
      <c r="QXI53" s="47"/>
      <c r="QXJ53" s="47"/>
      <c r="QXK53" s="47"/>
      <c r="QXL53" s="47"/>
      <c r="QXM53" s="47"/>
      <c r="QXN53" s="47"/>
      <c r="QXO53" s="47"/>
      <c r="QXP53" s="47"/>
      <c r="QXQ53" s="47"/>
      <c r="QXR53" s="47"/>
      <c r="QXS53" s="47"/>
      <c r="QXT53" s="47"/>
      <c r="QXU53" s="47"/>
      <c r="QXV53" s="47"/>
      <c r="QXW53" s="47"/>
      <c r="QXX53" s="47"/>
      <c r="QXY53" s="47"/>
      <c r="QXZ53" s="47"/>
      <c r="QYA53" s="47"/>
      <c r="QYB53" s="47"/>
      <c r="QYC53" s="47"/>
      <c r="QYD53" s="47"/>
      <c r="QYE53" s="47"/>
      <c r="QYF53" s="47"/>
      <c r="QYG53" s="47"/>
      <c r="QYH53" s="47"/>
      <c r="QYI53" s="47"/>
      <c r="QYJ53" s="47"/>
      <c r="QYK53" s="47"/>
      <c r="QYL53" s="47"/>
      <c r="QYM53" s="47"/>
      <c r="QYN53" s="47"/>
      <c r="QYO53" s="47"/>
      <c r="QYP53" s="47"/>
      <c r="QYQ53" s="47"/>
      <c r="QYR53" s="47"/>
      <c r="QYS53" s="47"/>
      <c r="QYT53" s="47"/>
      <c r="QYU53" s="47"/>
      <c r="QYV53" s="47"/>
      <c r="QYW53" s="47"/>
      <c r="QYX53" s="47"/>
      <c r="QYY53" s="47"/>
      <c r="QYZ53" s="47"/>
      <c r="QZA53" s="47"/>
      <c r="QZB53" s="47"/>
      <c r="QZC53" s="47"/>
      <c r="QZD53" s="47"/>
      <c r="QZE53" s="47"/>
      <c r="QZF53" s="47"/>
      <c r="QZG53" s="47"/>
      <c r="QZH53" s="47"/>
      <c r="QZI53" s="47"/>
      <c r="QZJ53" s="47"/>
      <c r="QZK53" s="47"/>
      <c r="QZL53" s="47"/>
      <c r="QZM53" s="47"/>
      <c r="QZN53" s="47"/>
      <c r="QZO53" s="47"/>
      <c r="QZP53" s="47"/>
      <c r="QZQ53" s="47"/>
      <c r="QZR53" s="47"/>
      <c r="QZS53" s="47"/>
      <c r="QZT53" s="47"/>
      <c r="QZU53" s="47"/>
      <c r="QZV53" s="47"/>
      <c r="QZW53" s="47"/>
      <c r="QZX53" s="47"/>
      <c r="QZY53" s="47"/>
      <c r="QZZ53" s="47"/>
      <c r="RAA53" s="47"/>
      <c r="RAB53" s="47"/>
      <c r="RAC53" s="47"/>
      <c r="RAD53" s="47"/>
      <c r="RAE53" s="47"/>
      <c r="RAF53" s="47"/>
      <c r="RAG53" s="47"/>
      <c r="RAH53" s="47"/>
      <c r="RAI53" s="47"/>
      <c r="RAJ53" s="47"/>
      <c r="RAK53" s="47"/>
      <c r="RAL53" s="47"/>
      <c r="RAM53" s="47"/>
      <c r="RAN53" s="47"/>
      <c r="RAO53" s="47"/>
      <c r="RAP53" s="47"/>
      <c r="RAQ53" s="47"/>
      <c r="RAR53" s="47"/>
      <c r="RAS53" s="47"/>
      <c r="RAT53" s="47"/>
      <c r="RAU53" s="47"/>
      <c r="RAV53" s="47"/>
      <c r="RAW53" s="47"/>
      <c r="RAX53" s="47"/>
      <c r="RAY53" s="47"/>
      <c r="RAZ53" s="47"/>
      <c r="RBA53" s="47"/>
      <c r="RBB53" s="47"/>
      <c r="RBC53" s="47"/>
      <c r="RBD53" s="47"/>
      <c r="RBE53" s="47"/>
      <c r="RBF53" s="47"/>
      <c r="RBG53" s="47"/>
      <c r="RBH53" s="47"/>
      <c r="RBI53" s="47"/>
      <c r="RBJ53" s="47"/>
      <c r="RBK53" s="47"/>
      <c r="RBL53" s="47"/>
      <c r="RBM53" s="47"/>
      <c r="RBN53" s="47"/>
      <c r="RBO53" s="47"/>
      <c r="RBP53" s="47"/>
      <c r="RBQ53" s="47"/>
      <c r="RBR53" s="47"/>
      <c r="RBS53" s="47"/>
      <c r="RBT53" s="47"/>
      <c r="RBU53" s="47"/>
      <c r="RBV53" s="47"/>
      <c r="RBW53" s="47"/>
      <c r="RBX53" s="47"/>
      <c r="RBY53" s="47"/>
      <c r="RBZ53" s="47"/>
      <c r="RCA53" s="47"/>
      <c r="RCB53" s="47"/>
      <c r="RCC53" s="47"/>
      <c r="RCD53" s="47"/>
      <c r="RCE53" s="47"/>
      <c r="RCF53" s="47"/>
      <c r="RCG53" s="47"/>
      <c r="RCH53" s="47"/>
      <c r="RCI53" s="47"/>
      <c r="RCJ53" s="47"/>
      <c r="RCK53" s="47"/>
      <c r="RCL53" s="47"/>
      <c r="RCM53" s="47"/>
      <c r="RCN53" s="47"/>
      <c r="RCO53" s="47"/>
      <c r="RCP53" s="47"/>
      <c r="RCQ53" s="47"/>
      <c r="RCR53" s="47"/>
      <c r="RCS53" s="47"/>
      <c r="RCT53" s="47"/>
      <c r="RCU53" s="47"/>
      <c r="RCV53" s="47"/>
      <c r="RCW53" s="47"/>
      <c r="RCX53" s="47"/>
      <c r="RCY53" s="47"/>
      <c r="RCZ53" s="47"/>
      <c r="RDA53" s="47"/>
      <c r="RDB53" s="47"/>
      <c r="RDC53" s="47"/>
      <c r="RDD53" s="47"/>
      <c r="RDE53" s="47"/>
      <c r="RDF53" s="47"/>
      <c r="RDG53" s="47"/>
      <c r="RDH53" s="47"/>
      <c r="RDI53" s="47"/>
      <c r="RDJ53" s="47"/>
      <c r="RDK53" s="47"/>
      <c r="RDL53" s="47"/>
      <c r="RDM53" s="47"/>
      <c r="RDN53" s="47"/>
      <c r="RDO53" s="47"/>
      <c r="RDP53" s="47"/>
      <c r="RDQ53" s="47"/>
      <c r="RDR53" s="47"/>
      <c r="RDS53" s="47"/>
      <c r="RDT53" s="47"/>
      <c r="RDU53" s="47"/>
      <c r="RDV53" s="47"/>
      <c r="RDW53" s="47"/>
      <c r="RDX53" s="47"/>
      <c r="RDY53" s="47"/>
      <c r="RDZ53" s="47"/>
      <c r="REA53" s="47"/>
      <c r="REB53" s="47"/>
      <c r="REC53" s="47"/>
      <c r="RED53" s="47"/>
      <c r="REE53" s="47"/>
      <c r="REF53" s="47"/>
      <c r="REG53" s="47"/>
      <c r="REH53" s="47"/>
      <c r="REI53" s="47"/>
      <c r="REJ53" s="47"/>
      <c r="REK53" s="47"/>
      <c r="REL53" s="47"/>
      <c r="REM53" s="47"/>
      <c r="REN53" s="47"/>
      <c r="REO53" s="47"/>
      <c r="REP53" s="47"/>
      <c r="REQ53" s="47"/>
      <c r="RER53" s="47"/>
      <c r="RES53" s="47"/>
      <c r="RET53" s="47"/>
      <c r="REU53" s="47"/>
      <c r="REV53" s="47"/>
      <c r="REW53" s="47"/>
      <c r="REX53" s="47"/>
      <c r="REY53" s="47"/>
      <c r="REZ53" s="47"/>
      <c r="RFA53" s="47"/>
      <c r="RFB53" s="47"/>
      <c r="RFC53" s="47"/>
      <c r="RFD53" s="47"/>
      <c r="RFE53" s="47"/>
      <c r="RFF53" s="47"/>
      <c r="RFG53" s="47"/>
      <c r="RFH53" s="47"/>
      <c r="RFI53" s="47"/>
      <c r="RFJ53" s="47"/>
      <c r="RFK53" s="47"/>
      <c r="RFL53" s="47"/>
      <c r="RFM53" s="47"/>
      <c r="RFN53" s="47"/>
      <c r="RFO53" s="47"/>
      <c r="RFP53" s="47"/>
      <c r="RFQ53" s="47"/>
      <c r="RFR53" s="47"/>
      <c r="RFS53" s="47"/>
      <c r="RFT53" s="47"/>
      <c r="RFU53" s="47"/>
      <c r="RFV53" s="47"/>
      <c r="RFW53" s="47"/>
      <c r="RFX53" s="47"/>
      <c r="RFY53" s="47"/>
      <c r="RFZ53" s="47"/>
      <c r="RGA53" s="47"/>
      <c r="RGB53" s="47"/>
      <c r="RGC53" s="47"/>
      <c r="RGD53" s="47"/>
      <c r="RGE53" s="47"/>
      <c r="RGF53" s="47"/>
      <c r="RGG53" s="47"/>
      <c r="RGH53" s="47"/>
      <c r="RGI53" s="47"/>
      <c r="RGJ53" s="47"/>
      <c r="RGK53" s="47"/>
      <c r="RGL53" s="47"/>
      <c r="RGM53" s="47"/>
      <c r="RGN53" s="47"/>
      <c r="RGO53" s="47"/>
      <c r="RGP53" s="47"/>
      <c r="RGQ53" s="47"/>
      <c r="RGR53" s="47"/>
      <c r="RGS53" s="47"/>
      <c r="RGT53" s="47"/>
      <c r="RGU53" s="47"/>
      <c r="RGV53" s="47"/>
      <c r="RGW53" s="47"/>
      <c r="RGX53" s="47"/>
      <c r="RGY53" s="47"/>
      <c r="RGZ53" s="47"/>
      <c r="RHA53" s="47"/>
      <c r="RHB53" s="47"/>
      <c r="RHC53" s="47"/>
      <c r="RHD53" s="47"/>
      <c r="RHE53" s="47"/>
      <c r="RHF53" s="47"/>
      <c r="RHG53" s="47"/>
      <c r="RHH53" s="47"/>
      <c r="RHI53" s="47"/>
      <c r="RHJ53" s="47"/>
      <c r="RHK53" s="47"/>
      <c r="RHL53" s="47"/>
      <c r="RHM53" s="47"/>
      <c r="RHN53" s="47"/>
      <c r="RHO53" s="47"/>
      <c r="RHP53" s="47"/>
      <c r="RHQ53" s="47"/>
      <c r="RHR53" s="47"/>
      <c r="RHS53" s="47"/>
      <c r="RHT53" s="47"/>
      <c r="RHU53" s="47"/>
      <c r="RHV53" s="47"/>
      <c r="RHW53" s="47"/>
      <c r="RHX53" s="47"/>
      <c r="RHY53" s="47"/>
      <c r="RHZ53" s="47"/>
      <c r="RIA53" s="47"/>
      <c r="RIB53" s="47"/>
      <c r="RIC53" s="47"/>
      <c r="RID53" s="47"/>
      <c r="RIE53" s="47"/>
      <c r="RIF53" s="47"/>
      <c r="RIG53" s="47"/>
      <c r="RIH53" s="47"/>
      <c r="RII53" s="47"/>
      <c r="RIJ53" s="47"/>
      <c r="RIK53" s="47"/>
      <c r="RIL53" s="47"/>
      <c r="RIM53" s="47"/>
      <c r="RIN53" s="47"/>
      <c r="RIO53" s="47"/>
      <c r="RIP53" s="47"/>
      <c r="RIQ53" s="47"/>
      <c r="RIR53" s="47"/>
      <c r="RIS53" s="47"/>
      <c r="RIT53" s="47"/>
      <c r="RIU53" s="47"/>
      <c r="RIV53" s="47"/>
      <c r="RIW53" s="47"/>
      <c r="RIX53" s="47"/>
      <c r="RIY53" s="47"/>
      <c r="RIZ53" s="47"/>
      <c r="RJA53" s="47"/>
      <c r="RJB53" s="47"/>
      <c r="RJC53" s="47"/>
      <c r="RJD53" s="47"/>
      <c r="RJE53" s="47"/>
      <c r="RJF53" s="47"/>
      <c r="RJG53" s="47"/>
      <c r="RJH53" s="47"/>
      <c r="RJI53" s="47"/>
      <c r="RJJ53" s="47"/>
      <c r="RJK53" s="47"/>
      <c r="RJL53" s="47"/>
      <c r="RJM53" s="47"/>
      <c r="RJN53" s="47"/>
      <c r="RJO53" s="47"/>
      <c r="RJP53" s="47"/>
      <c r="RJQ53" s="47"/>
      <c r="RJR53" s="47"/>
      <c r="RJS53" s="47"/>
      <c r="RJT53" s="47"/>
      <c r="RJU53" s="47"/>
      <c r="RJV53" s="47"/>
      <c r="RJW53" s="47"/>
      <c r="RJX53" s="47"/>
      <c r="RJY53" s="47"/>
      <c r="RJZ53" s="47"/>
      <c r="RKA53" s="47"/>
      <c r="RKB53" s="47"/>
      <c r="RKC53" s="47"/>
      <c r="RKD53" s="47"/>
      <c r="RKE53" s="47"/>
      <c r="RKF53" s="47"/>
      <c r="RKG53" s="47"/>
      <c r="RKH53" s="47"/>
      <c r="RKI53" s="47"/>
      <c r="RKJ53" s="47"/>
      <c r="RKK53" s="47"/>
      <c r="RKL53" s="47"/>
      <c r="RKM53" s="47"/>
      <c r="RKN53" s="47"/>
      <c r="RKO53" s="47"/>
      <c r="RKP53" s="47"/>
      <c r="RKQ53" s="47"/>
      <c r="RKR53" s="47"/>
      <c r="RKS53" s="47"/>
      <c r="RKT53" s="47"/>
      <c r="RKU53" s="47"/>
      <c r="RKV53" s="47"/>
      <c r="RKW53" s="47"/>
      <c r="RKX53" s="47"/>
      <c r="RKY53" s="47"/>
      <c r="RKZ53" s="47"/>
      <c r="RLA53" s="47"/>
      <c r="RLB53" s="47"/>
      <c r="RLC53" s="47"/>
      <c r="RLD53" s="47"/>
      <c r="RLE53" s="47"/>
      <c r="RLF53" s="47"/>
      <c r="RLG53" s="47"/>
      <c r="RLH53" s="47"/>
      <c r="RLI53" s="47"/>
      <c r="RLJ53" s="47"/>
      <c r="RLK53" s="47"/>
      <c r="RLL53" s="47"/>
      <c r="RLM53" s="47"/>
      <c r="RLN53" s="47"/>
      <c r="RLO53" s="47"/>
      <c r="RLP53" s="47"/>
      <c r="RLQ53" s="47"/>
      <c r="RLR53" s="47"/>
      <c r="RLS53" s="47"/>
      <c r="RLT53" s="47"/>
      <c r="RLU53" s="47"/>
      <c r="RLV53" s="47"/>
      <c r="RLW53" s="47"/>
      <c r="RLX53" s="47"/>
      <c r="RLY53" s="47"/>
      <c r="RLZ53" s="47"/>
      <c r="RMA53" s="47"/>
      <c r="RMB53" s="47"/>
      <c r="RMC53" s="47"/>
      <c r="RMD53" s="47"/>
      <c r="RME53" s="47"/>
      <c r="RMF53" s="47"/>
      <c r="RMG53" s="47"/>
      <c r="RMH53" s="47"/>
      <c r="RMI53" s="47"/>
      <c r="RMJ53" s="47"/>
      <c r="RMK53" s="47"/>
      <c r="RML53" s="47"/>
      <c r="RMM53" s="47"/>
      <c r="RMN53" s="47"/>
      <c r="RMO53" s="47"/>
      <c r="RMP53" s="47"/>
      <c r="RMQ53" s="47"/>
      <c r="RMR53" s="47"/>
      <c r="RMS53" s="47"/>
      <c r="RMT53" s="47"/>
      <c r="RMU53" s="47"/>
      <c r="RMV53" s="47"/>
      <c r="RMW53" s="47"/>
      <c r="RMX53" s="47"/>
      <c r="RMY53" s="47"/>
      <c r="RMZ53" s="47"/>
      <c r="RNA53" s="47"/>
      <c r="RNB53" s="47"/>
      <c r="RNC53" s="47"/>
      <c r="RND53" s="47"/>
      <c r="RNE53" s="47"/>
      <c r="RNF53" s="47"/>
      <c r="RNG53" s="47"/>
      <c r="RNH53" s="47"/>
      <c r="RNI53" s="47"/>
      <c r="RNJ53" s="47"/>
      <c r="RNK53" s="47"/>
      <c r="RNL53" s="47"/>
      <c r="RNM53" s="47"/>
      <c r="RNN53" s="47"/>
      <c r="RNO53" s="47"/>
      <c r="RNP53" s="47"/>
      <c r="RNQ53" s="47"/>
      <c r="RNR53" s="47"/>
      <c r="RNS53" s="47"/>
      <c r="RNT53" s="47"/>
      <c r="RNU53" s="47"/>
      <c r="RNV53" s="47"/>
      <c r="RNW53" s="47"/>
      <c r="RNX53" s="47"/>
      <c r="RNY53" s="47"/>
      <c r="RNZ53" s="47"/>
      <c r="ROA53" s="47"/>
      <c r="ROB53" s="47"/>
      <c r="ROC53" s="47"/>
      <c r="ROD53" s="47"/>
      <c r="ROE53" s="47"/>
      <c r="ROF53" s="47"/>
      <c r="ROG53" s="47"/>
      <c r="ROH53" s="47"/>
      <c r="ROI53" s="47"/>
      <c r="ROJ53" s="47"/>
      <c r="ROK53" s="47"/>
      <c r="ROL53" s="47"/>
      <c r="ROM53" s="47"/>
      <c r="RON53" s="47"/>
      <c r="ROO53" s="47"/>
      <c r="ROP53" s="47"/>
      <c r="ROQ53" s="47"/>
      <c r="ROR53" s="47"/>
      <c r="ROS53" s="47"/>
      <c r="ROT53" s="47"/>
      <c r="ROU53" s="47"/>
      <c r="ROV53" s="47"/>
      <c r="ROW53" s="47"/>
      <c r="ROX53" s="47"/>
      <c r="ROY53" s="47"/>
      <c r="ROZ53" s="47"/>
      <c r="RPA53" s="47"/>
      <c r="RPB53" s="47"/>
      <c r="RPC53" s="47"/>
      <c r="RPD53" s="47"/>
      <c r="RPE53" s="47"/>
      <c r="RPF53" s="47"/>
      <c r="RPG53" s="47"/>
      <c r="RPH53" s="47"/>
      <c r="RPI53" s="47"/>
      <c r="RPJ53" s="47"/>
      <c r="RPK53" s="47"/>
      <c r="RPL53" s="47"/>
      <c r="RPM53" s="47"/>
      <c r="RPN53" s="47"/>
      <c r="RPO53" s="47"/>
      <c r="RPP53" s="47"/>
      <c r="RPQ53" s="47"/>
      <c r="RPR53" s="47"/>
      <c r="RPS53" s="47"/>
      <c r="RPT53" s="47"/>
      <c r="RPU53" s="47"/>
      <c r="RPV53" s="47"/>
      <c r="RPW53" s="47"/>
      <c r="RPX53" s="47"/>
      <c r="RPY53" s="47"/>
      <c r="RPZ53" s="47"/>
      <c r="RQA53" s="47"/>
      <c r="RQB53" s="47"/>
      <c r="RQC53" s="47"/>
      <c r="RQD53" s="47"/>
      <c r="RQE53" s="47"/>
      <c r="RQF53" s="47"/>
      <c r="RQG53" s="47"/>
      <c r="RQH53" s="47"/>
      <c r="RQI53" s="47"/>
      <c r="RQJ53" s="47"/>
      <c r="RQK53" s="47"/>
      <c r="RQL53" s="47"/>
      <c r="RQM53" s="47"/>
      <c r="RQN53" s="47"/>
      <c r="RQO53" s="47"/>
      <c r="RQP53" s="47"/>
      <c r="RQQ53" s="47"/>
      <c r="RQR53" s="47"/>
      <c r="RQS53" s="47"/>
      <c r="RQT53" s="47"/>
      <c r="RQU53" s="47"/>
      <c r="RQV53" s="47"/>
      <c r="RQW53" s="47"/>
      <c r="RQX53" s="47"/>
      <c r="RQY53" s="47"/>
      <c r="RQZ53" s="47"/>
      <c r="RRA53" s="47"/>
      <c r="RRB53" s="47"/>
      <c r="RRC53" s="47"/>
      <c r="RRD53" s="47"/>
      <c r="RRE53" s="47"/>
      <c r="RRF53" s="47"/>
      <c r="RRG53" s="47"/>
      <c r="RRH53" s="47"/>
      <c r="RRI53" s="47"/>
      <c r="RRJ53" s="47"/>
      <c r="RRK53" s="47"/>
      <c r="RRL53" s="47"/>
      <c r="RRM53" s="47"/>
      <c r="RRN53" s="47"/>
      <c r="RRO53" s="47"/>
      <c r="RRP53" s="47"/>
      <c r="RRQ53" s="47"/>
      <c r="RRR53" s="47"/>
      <c r="RRS53" s="47"/>
      <c r="RRT53" s="47"/>
      <c r="RRU53" s="47"/>
      <c r="RRV53" s="47"/>
      <c r="RRW53" s="47"/>
      <c r="RRX53" s="47"/>
      <c r="RRY53" s="47"/>
      <c r="RRZ53" s="47"/>
      <c r="RSA53" s="47"/>
      <c r="RSB53" s="47"/>
      <c r="RSC53" s="47"/>
      <c r="RSD53" s="47"/>
      <c r="RSE53" s="47"/>
      <c r="RSF53" s="47"/>
      <c r="RSG53" s="47"/>
      <c r="RSH53" s="47"/>
      <c r="RSI53" s="47"/>
      <c r="RSJ53" s="47"/>
      <c r="RSK53" s="47"/>
      <c r="RSL53" s="47"/>
      <c r="RSM53" s="47"/>
      <c r="RSN53" s="47"/>
      <c r="RSO53" s="47"/>
      <c r="RSP53" s="47"/>
      <c r="RSQ53" s="47"/>
      <c r="RSR53" s="47"/>
      <c r="RSS53" s="47"/>
      <c r="RST53" s="47"/>
      <c r="RSU53" s="47"/>
      <c r="RSV53" s="47"/>
      <c r="RSW53" s="47"/>
      <c r="RSX53" s="47"/>
      <c r="RSY53" s="47"/>
      <c r="RSZ53" s="47"/>
      <c r="RTA53" s="47"/>
      <c r="RTB53" s="47"/>
      <c r="RTC53" s="47"/>
      <c r="RTD53" s="47"/>
      <c r="RTE53" s="47"/>
      <c r="RTF53" s="47"/>
      <c r="RTG53" s="47"/>
      <c r="RTH53" s="47"/>
      <c r="RTI53" s="47"/>
      <c r="RTJ53" s="47"/>
      <c r="RTK53" s="47"/>
      <c r="RTL53" s="47"/>
      <c r="RTM53" s="47"/>
      <c r="RTN53" s="47"/>
      <c r="RTO53" s="47"/>
      <c r="RTP53" s="47"/>
      <c r="RTQ53" s="47"/>
      <c r="RTR53" s="47"/>
      <c r="RTS53" s="47"/>
      <c r="RTT53" s="47"/>
      <c r="RTU53" s="47"/>
      <c r="RTV53" s="47"/>
      <c r="RTW53" s="47"/>
      <c r="RTX53" s="47"/>
      <c r="RTY53" s="47"/>
      <c r="RTZ53" s="47"/>
      <c r="RUA53" s="47"/>
      <c r="RUB53" s="47"/>
      <c r="RUC53" s="47"/>
      <c r="RUD53" s="47"/>
      <c r="RUE53" s="47"/>
      <c r="RUF53" s="47"/>
      <c r="RUG53" s="47"/>
      <c r="RUH53" s="47"/>
      <c r="RUI53" s="47"/>
      <c r="RUJ53" s="47"/>
      <c r="RUK53" s="47"/>
      <c r="RUL53" s="47"/>
      <c r="RUM53" s="47"/>
      <c r="RUN53" s="47"/>
      <c r="RUO53" s="47"/>
      <c r="RUP53" s="47"/>
      <c r="RUQ53" s="47"/>
      <c r="RUR53" s="47"/>
      <c r="RUS53" s="47"/>
      <c r="RUT53" s="47"/>
      <c r="RUU53" s="47"/>
      <c r="RUV53" s="47"/>
      <c r="RUW53" s="47"/>
      <c r="RUX53" s="47"/>
      <c r="RUY53" s="47"/>
      <c r="RUZ53" s="47"/>
      <c r="RVA53" s="47"/>
      <c r="RVB53" s="47"/>
      <c r="RVC53" s="47"/>
      <c r="RVD53" s="47"/>
      <c r="RVE53" s="47"/>
      <c r="RVF53" s="47"/>
      <c r="RVG53" s="47"/>
      <c r="RVH53" s="47"/>
      <c r="RVI53" s="47"/>
      <c r="RVJ53" s="47"/>
      <c r="RVK53" s="47"/>
      <c r="RVL53" s="47"/>
      <c r="RVM53" s="47"/>
      <c r="RVN53" s="47"/>
      <c r="RVO53" s="47"/>
      <c r="RVP53" s="47"/>
      <c r="RVQ53" s="47"/>
      <c r="RVR53" s="47"/>
      <c r="RVS53" s="47"/>
      <c r="RVT53" s="47"/>
      <c r="RVU53" s="47"/>
      <c r="RVV53" s="47"/>
      <c r="RVW53" s="47"/>
      <c r="RVX53" s="47"/>
      <c r="RVY53" s="47"/>
      <c r="RVZ53" s="47"/>
      <c r="RWA53" s="47"/>
      <c r="RWB53" s="47"/>
      <c r="RWC53" s="47"/>
      <c r="RWD53" s="47"/>
      <c r="RWE53" s="47"/>
      <c r="RWF53" s="47"/>
      <c r="RWG53" s="47"/>
      <c r="RWH53" s="47"/>
      <c r="RWI53" s="47"/>
      <c r="RWJ53" s="47"/>
      <c r="RWK53" s="47"/>
      <c r="RWL53" s="47"/>
      <c r="RWM53" s="47"/>
      <c r="RWN53" s="47"/>
      <c r="RWO53" s="47"/>
      <c r="RWP53" s="47"/>
      <c r="RWQ53" s="47"/>
      <c r="RWR53" s="47"/>
      <c r="RWS53" s="47"/>
      <c r="RWT53" s="47"/>
      <c r="RWU53" s="47"/>
      <c r="RWV53" s="47"/>
      <c r="RWW53" s="47"/>
      <c r="RWX53" s="47"/>
      <c r="RWY53" s="47"/>
      <c r="RWZ53" s="47"/>
      <c r="RXA53" s="47"/>
      <c r="RXB53" s="47"/>
      <c r="RXC53" s="47"/>
      <c r="RXD53" s="47"/>
      <c r="RXE53" s="47"/>
      <c r="RXF53" s="47"/>
      <c r="RXG53" s="47"/>
      <c r="RXH53" s="47"/>
      <c r="RXI53" s="47"/>
      <c r="RXJ53" s="47"/>
      <c r="RXK53" s="47"/>
      <c r="RXL53" s="47"/>
      <c r="RXM53" s="47"/>
      <c r="RXN53" s="47"/>
      <c r="RXO53" s="47"/>
      <c r="RXP53" s="47"/>
      <c r="RXQ53" s="47"/>
      <c r="RXR53" s="47"/>
      <c r="RXS53" s="47"/>
      <c r="RXT53" s="47"/>
      <c r="RXU53" s="47"/>
      <c r="RXV53" s="47"/>
      <c r="RXW53" s="47"/>
      <c r="RXX53" s="47"/>
      <c r="RXY53" s="47"/>
      <c r="RXZ53" s="47"/>
      <c r="RYA53" s="47"/>
      <c r="RYB53" s="47"/>
      <c r="RYC53" s="47"/>
      <c r="RYD53" s="47"/>
      <c r="RYE53" s="47"/>
      <c r="RYF53" s="47"/>
      <c r="RYG53" s="47"/>
      <c r="RYH53" s="47"/>
      <c r="RYI53" s="47"/>
      <c r="RYJ53" s="47"/>
      <c r="RYK53" s="47"/>
      <c r="RYL53" s="47"/>
      <c r="RYM53" s="47"/>
      <c r="RYN53" s="47"/>
      <c r="RYO53" s="47"/>
      <c r="RYP53" s="47"/>
      <c r="RYQ53" s="47"/>
      <c r="RYR53" s="47"/>
      <c r="RYS53" s="47"/>
      <c r="RYT53" s="47"/>
      <c r="RYU53" s="47"/>
      <c r="RYV53" s="47"/>
      <c r="RYW53" s="47"/>
      <c r="RYX53" s="47"/>
      <c r="RYY53" s="47"/>
      <c r="RYZ53" s="47"/>
      <c r="RZA53" s="47"/>
      <c r="RZB53" s="47"/>
      <c r="RZC53" s="47"/>
      <c r="RZD53" s="47"/>
      <c r="RZE53" s="47"/>
      <c r="RZF53" s="47"/>
      <c r="RZG53" s="47"/>
      <c r="RZH53" s="47"/>
      <c r="RZI53" s="47"/>
      <c r="RZJ53" s="47"/>
      <c r="RZK53" s="47"/>
      <c r="RZL53" s="47"/>
      <c r="RZM53" s="47"/>
      <c r="RZN53" s="47"/>
      <c r="RZO53" s="47"/>
      <c r="RZP53" s="47"/>
      <c r="RZQ53" s="47"/>
      <c r="RZR53" s="47"/>
      <c r="RZS53" s="47"/>
      <c r="RZT53" s="47"/>
      <c r="RZU53" s="47"/>
      <c r="RZV53" s="47"/>
      <c r="RZW53" s="47"/>
      <c r="RZX53" s="47"/>
      <c r="RZY53" s="47"/>
      <c r="RZZ53" s="47"/>
      <c r="SAA53" s="47"/>
      <c r="SAB53" s="47"/>
      <c r="SAC53" s="47"/>
      <c r="SAD53" s="47"/>
      <c r="SAE53" s="47"/>
      <c r="SAF53" s="47"/>
      <c r="SAG53" s="47"/>
      <c r="SAH53" s="47"/>
      <c r="SAI53" s="47"/>
      <c r="SAJ53" s="47"/>
      <c r="SAK53" s="47"/>
      <c r="SAL53" s="47"/>
      <c r="SAM53" s="47"/>
      <c r="SAN53" s="47"/>
      <c r="SAO53" s="47"/>
      <c r="SAP53" s="47"/>
      <c r="SAQ53" s="47"/>
      <c r="SAR53" s="47"/>
      <c r="SAS53" s="47"/>
      <c r="SAT53" s="47"/>
      <c r="SAU53" s="47"/>
      <c r="SAV53" s="47"/>
      <c r="SAW53" s="47"/>
      <c r="SAX53" s="47"/>
      <c r="SAY53" s="47"/>
      <c r="SAZ53" s="47"/>
      <c r="SBA53" s="47"/>
      <c r="SBB53" s="47"/>
      <c r="SBC53" s="47"/>
      <c r="SBD53" s="47"/>
      <c r="SBE53" s="47"/>
      <c r="SBF53" s="47"/>
      <c r="SBG53" s="47"/>
      <c r="SBH53" s="47"/>
      <c r="SBI53" s="47"/>
      <c r="SBJ53" s="47"/>
      <c r="SBK53" s="47"/>
      <c r="SBL53" s="47"/>
      <c r="SBM53" s="47"/>
      <c r="SBN53" s="47"/>
      <c r="SBO53" s="47"/>
      <c r="SBP53" s="47"/>
      <c r="SBQ53" s="47"/>
      <c r="SBR53" s="47"/>
      <c r="SBS53" s="47"/>
      <c r="SBT53" s="47"/>
      <c r="SBU53" s="47"/>
      <c r="SBV53" s="47"/>
      <c r="SBW53" s="47"/>
      <c r="SBX53" s="47"/>
      <c r="SBY53" s="47"/>
      <c r="SBZ53" s="47"/>
      <c r="SCA53" s="47"/>
      <c r="SCB53" s="47"/>
      <c r="SCC53" s="47"/>
      <c r="SCD53" s="47"/>
      <c r="SCE53" s="47"/>
      <c r="SCF53" s="47"/>
      <c r="SCG53" s="47"/>
      <c r="SCH53" s="47"/>
      <c r="SCI53" s="47"/>
      <c r="SCJ53" s="47"/>
      <c r="SCK53" s="47"/>
      <c r="SCL53" s="47"/>
      <c r="SCM53" s="47"/>
      <c r="SCN53" s="47"/>
      <c r="SCO53" s="47"/>
      <c r="SCP53" s="47"/>
      <c r="SCQ53" s="47"/>
      <c r="SCR53" s="47"/>
      <c r="SCS53" s="47"/>
      <c r="SCT53" s="47"/>
      <c r="SCU53" s="47"/>
      <c r="SCV53" s="47"/>
      <c r="SCW53" s="47"/>
      <c r="SCX53" s="47"/>
      <c r="SCY53" s="47"/>
      <c r="SCZ53" s="47"/>
      <c r="SDA53" s="47"/>
      <c r="SDB53" s="47"/>
      <c r="SDC53" s="47"/>
      <c r="SDD53" s="47"/>
      <c r="SDE53" s="47"/>
      <c r="SDF53" s="47"/>
      <c r="SDG53" s="47"/>
      <c r="SDH53" s="47"/>
      <c r="SDI53" s="47"/>
      <c r="SDJ53" s="47"/>
      <c r="SDK53" s="47"/>
      <c r="SDL53" s="47"/>
      <c r="SDM53" s="47"/>
      <c r="SDN53" s="47"/>
      <c r="SDO53" s="47"/>
      <c r="SDP53" s="47"/>
      <c r="SDQ53" s="47"/>
      <c r="SDR53" s="47"/>
      <c r="SDS53" s="47"/>
      <c r="SDT53" s="47"/>
      <c r="SDU53" s="47"/>
      <c r="SDV53" s="47"/>
      <c r="SDW53" s="47"/>
      <c r="SDX53" s="47"/>
      <c r="SDY53" s="47"/>
      <c r="SDZ53" s="47"/>
      <c r="SEA53" s="47"/>
      <c r="SEB53" s="47"/>
      <c r="SEC53" s="47"/>
      <c r="SED53" s="47"/>
      <c r="SEE53" s="47"/>
      <c r="SEF53" s="47"/>
      <c r="SEG53" s="47"/>
      <c r="SEH53" s="47"/>
      <c r="SEI53" s="47"/>
      <c r="SEJ53" s="47"/>
      <c r="SEK53" s="47"/>
      <c r="SEL53" s="47"/>
      <c r="SEM53" s="47"/>
      <c r="SEN53" s="47"/>
      <c r="SEO53" s="47"/>
      <c r="SEP53" s="47"/>
      <c r="SEQ53" s="47"/>
      <c r="SER53" s="47"/>
      <c r="SES53" s="47"/>
      <c r="SET53" s="47"/>
      <c r="SEU53" s="47"/>
      <c r="SEV53" s="47"/>
      <c r="SEW53" s="47"/>
      <c r="SEX53" s="47"/>
      <c r="SEY53" s="47"/>
      <c r="SEZ53" s="47"/>
      <c r="SFA53" s="47"/>
      <c r="SFB53" s="47"/>
      <c r="SFC53" s="47"/>
      <c r="SFD53" s="47"/>
      <c r="SFE53" s="47"/>
      <c r="SFF53" s="47"/>
      <c r="SFG53" s="47"/>
      <c r="SFH53" s="47"/>
      <c r="SFI53" s="47"/>
      <c r="SFJ53" s="47"/>
      <c r="SFK53" s="47"/>
      <c r="SFL53" s="47"/>
      <c r="SFM53" s="47"/>
      <c r="SFN53" s="47"/>
      <c r="SFO53" s="47"/>
      <c r="SFP53" s="47"/>
      <c r="SFQ53" s="47"/>
      <c r="SFR53" s="47"/>
      <c r="SFS53" s="47"/>
      <c r="SFT53" s="47"/>
      <c r="SFU53" s="47"/>
      <c r="SFV53" s="47"/>
      <c r="SFW53" s="47"/>
      <c r="SFX53" s="47"/>
      <c r="SFY53" s="47"/>
      <c r="SFZ53" s="47"/>
      <c r="SGA53" s="47"/>
      <c r="SGB53" s="47"/>
      <c r="SGC53" s="47"/>
      <c r="SGD53" s="47"/>
      <c r="SGE53" s="47"/>
      <c r="SGF53" s="47"/>
      <c r="SGG53" s="47"/>
      <c r="SGH53" s="47"/>
      <c r="SGI53" s="47"/>
      <c r="SGJ53" s="47"/>
      <c r="SGK53" s="47"/>
      <c r="SGL53" s="47"/>
      <c r="SGM53" s="47"/>
      <c r="SGN53" s="47"/>
      <c r="SGO53" s="47"/>
      <c r="SGP53" s="47"/>
      <c r="SGQ53" s="47"/>
      <c r="SGR53" s="47"/>
      <c r="SGS53" s="47"/>
      <c r="SGT53" s="47"/>
      <c r="SGU53" s="47"/>
      <c r="SGV53" s="47"/>
      <c r="SGW53" s="47"/>
      <c r="SGX53" s="47"/>
      <c r="SGY53" s="47"/>
      <c r="SGZ53" s="47"/>
      <c r="SHA53" s="47"/>
      <c r="SHB53" s="47"/>
      <c r="SHC53" s="47"/>
      <c r="SHD53" s="47"/>
      <c r="SHE53" s="47"/>
      <c r="SHF53" s="47"/>
      <c r="SHG53" s="47"/>
      <c r="SHH53" s="47"/>
      <c r="SHI53" s="47"/>
      <c r="SHJ53" s="47"/>
      <c r="SHK53" s="47"/>
      <c r="SHL53" s="47"/>
      <c r="SHM53" s="47"/>
      <c r="SHN53" s="47"/>
      <c r="SHO53" s="47"/>
      <c r="SHP53" s="47"/>
      <c r="SHQ53" s="47"/>
      <c r="SHR53" s="47"/>
      <c r="SHS53" s="47"/>
      <c r="SHT53" s="47"/>
      <c r="SHU53" s="47"/>
      <c r="SHV53" s="47"/>
      <c r="SHW53" s="47"/>
      <c r="SHX53" s="47"/>
      <c r="SHY53" s="47"/>
      <c r="SHZ53" s="47"/>
      <c r="SIA53" s="47"/>
      <c r="SIB53" s="47"/>
      <c r="SIC53" s="47"/>
      <c r="SID53" s="47"/>
      <c r="SIE53" s="47"/>
      <c r="SIF53" s="47"/>
      <c r="SIG53" s="47"/>
      <c r="SIH53" s="47"/>
      <c r="SII53" s="47"/>
      <c r="SIJ53" s="47"/>
      <c r="SIK53" s="47"/>
      <c r="SIL53" s="47"/>
      <c r="SIM53" s="47"/>
      <c r="SIN53" s="47"/>
      <c r="SIO53" s="47"/>
      <c r="SIP53" s="47"/>
      <c r="SIQ53" s="47"/>
      <c r="SIR53" s="47"/>
      <c r="SIS53" s="47"/>
      <c r="SIT53" s="47"/>
      <c r="SIU53" s="47"/>
      <c r="SIV53" s="47"/>
      <c r="SIW53" s="47"/>
      <c r="SIX53" s="47"/>
      <c r="SIY53" s="47"/>
      <c r="SIZ53" s="47"/>
      <c r="SJA53" s="47"/>
      <c r="SJB53" s="47"/>
      <c r="SJC53" s="47"/>
      <c r="SJD53" s="47"/>
      <c r="SJE53" s="47"/>
      <c r="SJF53" s="47"/>
      <c r="SJG53" s="47"/>
      <c r="SJH53" s="47"/>
      <c r="SJI53" s="47"/>
      <c r="SJJ53" s="47"/>
      <c r="SJK53" s="47"/>
      <c r="SJL53" s="47"/>
      <c r="SJM53" s="47"/>
      <c r="SJN53" s="47"/>
      <c r="SJO53" s="47"/>
      <c r="SJP53" s="47"/>
      <c r="SJQ53" s="47"/>
      <c r="SJR53" s="47"/>
      <c r="SJS53" s="47"/>
      <c r="SJT53" s="47"/>
      <c r="SJU53" s="47"/>
      <c r="SJV53" s="47"/>
      <c r="SJW53" s="47"/>
      <c r="SJX53" s="47"/>
      <c r="SJY53" s="47"/>
      <c r="SJZ53" s="47"/>
      <c r="SKA53" s="47"/>
      <c r="SKB53" s="47"/>
      <c r="SKC53" s="47"/>
      <c r="SKD53" s="47"/>
      <c r="SKE53" s="47"/>
      <c r="SKF53" s="47"/>
      <c r="SKG53" s="47"/>
      <c r="SKH53" s="47"/>
      <c r="SKI53" s="47"/>
      <c r="SKJ53" s="47"/>
      <c r="SKK53" s="47"/>
      <c r="SKL53" s="47"/>
      <c r="SKM53" s="47"/>
      <c r="SKN53" s="47"/>
      <c r="SKO53" s="47"/>
      <c r="SKP53" s="47"/>
      <c r="SKQ53" s="47"/>
      <c r="SKR53" s="47"/>
      <c r="SKS53" s="47"/>
      <c r="SKT53" s="47"/>
      <c r="SKU53" s="47"/>
      <c r="SKV53" s="47"/>
      <c r="SKW53" s="47"/>
      <c r="SKX53" s="47"/>
      <c r="SKY53" s="47"/>
      <c r="SKZ53" s="47"/>
      <c r="SLA53" s="47"/>
      <c r="SLB53" s="47"/>
      <c r="SLC53" s="47"/>
      <c r="SLD53" s="47"/>
      <c r="SLE53" s="47"/>
      <c r="SLF53" s="47"/>
      <c r="SLG53" s="47"/>
      <c r="SLH53" s="47"/>
      <c r="SLI53" s="47"/>
      <c r="SLJ53" s="47"/>
      <c r="SLK53" s="47"/>
      <c r="SLL53" s="47"/>
      <c r="SLM53" s="47"/>
      <c r="SLN53" s="47"/>
      <c r="SLO53" s="47"/>
      <c r="SLP53" s="47"/>
      <c r="SLQ53" s="47"/>
      <c r="SLR53" s="47"/>
      <c r="SLS53" s="47"/>
      <c r="SLT53" s="47"/>
      <c r="SLU53" s="47"/>
      <c r="SLV53" s="47"/>
      <c r="SLW53" s="47"/>
      <c r="SLX53" s="47"/>
      <c r="SLY53" s="47"/>
      <c r="SLZ53" s="47"/>
      <c r="SMA53" s="47"/>
      <c r="SMB53" s="47"/>
      <c r="SMC53" s="47"/>
      <c r="SMD53" s="47"/>
      <c r="SME53" s="47"/>
      <c r="SMF53" s="47"/>
      <c r="SMG53" s="47"/>
      <c r="SMH53" s="47"/>
      <c r="SMI53" s="47"/>
      <c r="SMJ53" s="47"/>
      <c r="SMK53" s="47"/>
      <c r="SML53" s="47"/>
      <c r="SMM53" s="47"/>
      <c r="SMN53" s="47"/>
      <c r="SMO53" s="47"/>
      <c r="SMP53" s="47"/>
      <c r="SMQ53" s="47"/>
      <c r="SMR53" s="47"/>
      <c r="SMS53" s="47"/>
      <c r="SMT53" s="47"/>
      <c r="SMU53" s="47"/>
      <c r="SMV53" s="47"/>
      <c r="SMW53" s="47"/>
      <c r="SMX53" s="47"/>
      <c r="SMY53" s="47"/>
      <c r="SMZ53" s="47"/>
      <c r="SNA53" s="47"/>
      <c r="SNB53" s="47"/>
      <c r="SNC53" s="47"/>
      <c r="SND53" s="47"/>
      <c r="SNE53" s="47"/>
      <c r="SNF53" s="47"/>
      <c r="SNG53" s="47"/>
      <c r="SNH53" s="47"/>
      <c r="SNI53" s="47"/>
      <c r="SNJ53" s="47"/>
      <c r="SNK53" s="47"/>
      <c r="SNL53" s="47"/>
      <c r="SNM53" s="47"/>
      <c r="SNN53" s="47"/>
      <c r="SNO53" s="47"/>
      <c r="SNP53" s="47"/>
      <c r="SNQ53" s="47"/>
      <c r="SNR53" s="47"/>
      <c r="SNS53" s="47"/>
      <c r="SNT53" s="47"/>
      <c r="SNU53" s="47"/>
      <c r="SNV53" s="47"/>
      <c r="SNW53" s="47"/>
      <c r="SNX53" s="47"/>
      <c r="SNY53" s="47"/>
      <c r="SNZ53" s="47"/>
      <c r="SOA53" s="47"/>
      <c r="SOB53" s="47"/>
      <c r="SOC53" s="47"/>
      <c r="SOD53" s="47"/>
      <c r="SOE53" s="47"/>
      <c r="SOF53" s="47"/>
      <c r="SOG53" s="47"/>
      <c r="SOH53" s="47"/>
      <c r="SOI53" s="47"/>
      <c r="SOJ53" s="47"/>
      <c r="SOK53" s="47"/>
      <c r="SOL53" s="47"/>
      <c r="SOM53" s="47"/>
      <c r="SON53" s="47"/>
      <c r="SOO53" s="47"/>
      <c r="SOP53" s="47"/>
      <c r="SOQ53" s="47"/>
      <c r="SOR53" s="47"/>
      <c r="SOS53" s="47"/>
      <c r="SOT53" s="47"/>
      <c r="SOU53" s="47"/>
      <c r="SOV53" s="47"/>
      <c r="SOW53" s="47"/>
      <c r="SOX53" s="47"/>
      <c r="SOY53" s="47"/>
      <c r="SOZ53" s="47"/>
      <c r="SPA53" s="47"/>
      <c r="SPB53" s="47"/>
      <c r="SPC53" s="47"/>
      <c r="SPD53" s="47"/>
      <c r="SPE53" s="47"/>
      <c r="SPF53" s="47"/>
      <c r="SPG53" s="47"/>
      <c r="SPH53" s="47"/>
      <c r="SPI53" s="47"/>
      <c r="SPJ53" s="47"/>
      <c r="SPK53" s="47"/>
      <c r="SPL53" s="47"/>
      <c r="SPM53" s="47"/>
      <c r="SPN53" s="47"/>
      <c r="SPO53" s="47"/>
      <c r="SPP53" s="47"/>
      <c r="SPQ53" s="47"/>
      <c r="SPR53" s="47"/>
      <c r="SPS53" s="47"/>
      <c r="SPT53" s="47"/>
      <c r="SPU53" s="47"/>
      <c r="SPV53" s="47"/>
      <c r="SPW53" s="47"/>
      <c r="SPX53" s="47"/>
      <c r="SPY53" s="47"/>
      <c r="SPZ53" s="47"/>
      <c r="SQA53" s="47"/>
      <c r="SQB53" s="47"/>
      <c r="SQC53" s="47"/>
      <c r="SQD53" s="47"/>
      <c r="SQE53" s="47"/>
      <c r="SQF53" s="47"/>
      <c r="SQG53" s="47"/>
      <c r="SQH53" s="47"/>
      <c r="SQI53" s="47"/>
      <c r="SQJ53" s="47"/>
      <c r="SQK53" s="47"/>
      <c r="SQL53" s="47"/>
      <c r="SQM53" s="47"/>
      <c r="SQN53" s="47"/>
      <c r="SQO53" s="47"/>
      <c r="SQP53" s="47"/>
      <c r="SQQ53" s="47"/>
      <c r="SQR53" s="47"/>
      <c r="SQS53" s="47"/>
      <c r="SQT53" s="47"/>
      <c r="SQU53" s="47"/>
      <c r="SQV53" s="47"/>
      <c r="SQW53" s="47"/>
      <c r="SQX53" s="47"/>
      <c r="SQY53" s="47"/>
      <c r="SQZ53" s="47"/>
      <c r="SRA53" s="47"/>
      <c r="SRB53" s="47"/>
      <c r="SRC53" s="47"/>
      <c r="SRD53" s="47"/>
      <c r="SRE53" s="47"/>
      <c r="SRF53" s="47"/>
      <c r="SRG53" s="47"/>
      <c r="SRH53" s="47"/>
      <c r="SRI53" s="47"/>
      <c r="SRJ53" s="47"/>
      <c r="SRK53" s="47"/>
      <c r="SRL53" s="47"/>
      <c r="SRM53" s="47"/>
      <c r="SRN53" s="47"/>
      <c r="SRO53" s="47"/>
      <c r="SRP53" s="47"/>
      <c r="SRQ53" s="47"/>
      <c r="SRR53" s="47"/>
      <c r="SRS53" s="47"/>
      <c r="SRT53" s="47"/>
      <c r="SRU53" s="47"/>
      <c r="SRV53" s="47"/>
      <c r="SRW53" s="47"/>
      <c r="SRX53" s="47"/>
      <c r="SRY53" s="47"/>
      <c r="SRZ53" s="47"/>
      <c r="SSA53" s="47"/>
      <c r="SSB53" s="47"/>
      <c r="SSC53" s="47"/>
      <c r="SSD53" s="47"/>
      <c r="SSE53" s="47"/>
      <c r="SSF53" s="47"/>
      <c r="SSG53" s="47"/>
      <c r="SSH53" s="47"/>
      <c r="SSI53" s="47"/>
      <c r="SSJ53" s="47"/>
      <c r="SSK53" s="47"/>
      <c r="SSL53" s="47"/>
      <c r="SSM53" s="47"/>
      <c r="SSN53" s="47"/>
      <c r="SSO53" s="47"/>
      <c r="SSP53" s="47"/>
      <c r="SSQ53" s="47"/>
      <c r="SSR53" s="47"/>
      <c r="SSS53" s="47"/>
      <c r="SST53" s="47"/>
      <c r="SSU53" s="47"/>
      <c r="SSV53" s="47"/>
      <c r="SSW53" s="47"/>
      <c r="SSX53" s="47"/>
      <c r="SSY53" s="47"/>
      <c r="SSZ53" s="47"/>
      <c r="STA53" s="47"/>
      <c r="STB53" s="47"/>
      <c r="STC53" s="47"/>
      <c r="STD53" s="47"/>
      <c r="STE53" s="47"/>
      <c r="STF53" s="47"/>
      <c r="STG53" s="47"/>
      <c r="STH53" s="47"/>
      <c r="STI53" s="47"/>
      <c r="STJ53" s="47"/>
      <c r="STK53" s="47"/>
      <c r="STL53" s="47"/>
      <c r="STM53" s="47"/>
      <c r="STN53" s="47"/>
      <c r="STO53" s="47"/>
      <c r="STP53" s="47"/>
      <c r="STQ53" s="47"/>
      <c r="STR53" s="47"/>
      <c r="STS53" s="47"/>
      <c r="STT53" s="47"/>
      <c r="STU53" s="47"/>
      <c r="STV53" s="47"/>
      <c r="STW53" s="47"/>
      <c r="STX53" s="47"/>
      <c r="STY53" s="47"/>
      <c r="STZ53" s="47"/>
      <c r="SUA53" s="47"/>
      <c r="SUB53" s="47"/>
      <c r="SUC53" s="47"/>
      <c r="SUD53" s="47"/>
      <c r="SUE53" s="47"/>
      <c r="SUF53" s="47"/>
      <c r="SUG53" s="47"/>
      <c r="SUH53" s="47"/>
      <c r="SUI53" s="47"/>
      <c r="SUJ53" s="47"/>
      <c r="SUK53" s="47"/>
      <c r="SUL53" s="47"/>
      <c r="SUM53" s="47"/>
      <c r="SUN53" s="47"/>
      <c r="SUO53" s="47"/>
      <c r="SUP53" s="47"/>
      <c r="SUQ53" s="47"/>
      <c r="SUR53" s="47"/>
      <c r="SUS53" s="47"/>
      <c r="SUT53" s="47"/>
      <c r="SUU53" s="47"/>
      <c r="SUV53" s="47"/>
      <c r="SUW53" s="47"/>
      <c r="SUX53" s="47"/>
      <c r="SUY53" s="47"/>
      <c r="SUZ53" s="47"/>
      <c r="SVA53" s="47"/>
      <c r="SVB53" s="47"/>
      <c r="SVC53" s="47"/>
      <c r="SVD53" s="47"/>
      <c r="SVE53" s="47"/>
      <c r="SVF53" s="47"/>
      <c r="SVG53" s="47"/>
      <c r="SVH53" s="47"/>
      <c r="SVI53" s="47"/>
      <c r="SVJ53" s="47"/>
      <c r="SVK53" s="47"/>
      <c r="SVL53" s="47"/>
      <c r="SVM53" s="47"/>
      <c r="SVN53" s="47"/>
      <c r="SVO53" s="47"/>
      <c r="SVP53" s="47"/>
      <c r="SVQ53" s="47"/>
      <c r="SVR53" s="47"/>
      <c r="SVS53" s="47"/>
      <c r="SVT53" s="47"/>
      <c r="SVU53" s="47"/>
      <c r="SVV53" s="47"/>
      <c r="SVW53" s="47"/>
      <c r="SVX53" s="47"/>
      <c r="SVY53" s="47"/>
      <c r="SVZ53" s="47"/>
      <c r="SWA53" s="47"/>
      <c r="SWB53" s="47"/>
      <c r="SWC53" s="47"/>
      <c r="SWD53" s="47"/>
      <c r="SWE53" s="47"/>
      <c r="SWF53" s="47"/>
      <c r="SWG53" s="47"/>
      <c r="SWH53" s="47"/>
      <c r="SWI53" s="47"/>
      <c r="SWJ53" s="47"/>
      <c r="SWK53" s="47"/>
      <c r="SWL53" s="47"/>
      <c r="SWM53" s="47"/>
      <c r="SWN53" s="47"/>
      <c r="SWO53" s="47"/>
      <c r="SWP53" s="47"/>
      <c r="SWQ53" s="47"/>
      <c r="SWR53" s="47"/>
      <c r="SWS53" s="47"/>
      <c r="SWT53" s="47"/>
      <c r="SWU53" s="47"/>
      <c r="SWV53" s="47"/>
      <c r="SWW53" s="47"/>
      <c r="SWX53" s="47"/>
      <c r="SWY53" s="47"/>
      <c r="SWZ53" s="47"/>
      <c r="SXA53" s="47"/>
      <c r="SXB53" s="47"/>
      <c r="SXC53" s="47"/>
      <c r="SXD53" s="47"/>
      <c r="SXE53" s="47"/>
      <c r="SXF53" s="47"/>
      <c r="SXG53" s="47"/>
      <c r="SXH53" s="47"/>
      <c r="SXI53" s="47"/>
      <c r="SXJ53" s="47"/>
      <c r="SXK53" s="47"/>
      <c r="SXL53" s="47"/>
      <c r="SXM53" s="47"/>
      <c r="SXN53" s="47"/>
      <c r="SXO53" s="47"/>
      <c r="SXP53" s="47"/>
      <c r="SXQ53" s="47"/>
      <c r="SXR53" s="47"/>
      <c r="SXS53" s="47"/>
      <c r="SXT53" s="47"/>
      <c r="SXU53" s="47"/>
      <c r="SXV53" s="47"/>
      <c r="SXW53" s="47"/>
      <c r="SXX53" s="47"/>
      <c r="SXY53" s="47"/>
      <c r="SXZ53" s="47"/>
      <c r="SYA53" s="47"/>
      <c r="SYB53" s="47"/>
      <c r="SYC53" s="47"/>
      <c r="SYD53" s="47"/>
      <c r="SYE53" s="47"/>
      <c r="SYF53" s="47"/>
      <c r="SYG53" s="47"/>
      <c r="SYH53" s="47"/>
      <c r="SYI53" s="47"/>
      <c r="SYJ53" s="47"/>
      <c r="SYK53" s="47"/>
      <c r="SYL53" s="47"/>
      <c r="SYM53" s="47"/>
      <c r="SYN53" s="47"/>
      <c r="SYO53" s="47"/>
      <c r="SYP53" s="47"/>
      <c r="SYQ53" s="47"/>
      <c r="SYR53" s="47"/>
      <c r="SYS53" s="47"/>
      <c r="SYT53" s="47"/>
      <c r="SYU53" s="47"/>
      <c r="SYV53" s="47"/>
      <c r="SYW53" s="47"/>
      <c r="SYX53" s="47"/>
      <c r="SYY53" s="47"/>
      <c r="SYZ53" s="47"/>
      <c r="SZA53" s="47"/>
      <c r="SZB53" s="47"/>
      <c r="SZC53" s="47"/>
      <c r="SZD53" s="47"/>
      <c r="SZE53" s="47"/>
      <c r="SZF53" s="47"/>
      <c r="SZG53" s="47"/>
      <c r="SZH53" s="47"/>
      <c r="SZI53" s="47"/>
      <c r="SZJ53" s="47"/>
      <c r="SZK53" s="47"/>
      <c r="SZL53" s="47"/>
      <c r="SZM53" s="47"/>
      <c r="SZN53" s="47"/>
      <c r="SZO53" s="47"/>
      <c r="SZP53" s="47"/>
      <c r="SZQ53" s="47"/>
      <c r="SZR53" s="47"/>
      <c r="SZS53" s="47"/>
      <c r="SZT53" s="47"/>
      <c r="SZU53" s="47"/>
      <c r="SZV53" s="47"/>
      <c r="SZW53" s="47"/>
      <c r="SZX53" s="47"/>
      <c r="SZY53" s="47"/>
      <c r="SZZ53" s="47"/>
      <c r="TAA53" s="47"/>
      <c r="TAB53" s="47"/>
      <c r="TAC53" s="47"/>
      <c r="TAD53" s="47"/>
      <c r="TAE53" s="47"/>
      <c r="TAF53" s="47"/>
      <c r="TAG53" s="47"/>
      <c r="TAH53" s="47"/>
      <c r="TAI53" s="47"/>
      <c r="TAJ53" s="47"/>
      <c r="TAK53" s="47"/>
      <c r="TAL53" s="47"/>
      <c r="TAM53" s="47"/>
      <c r="TAN53" s="47"/>
      <c r="TAO53" s="47"/>
      <c r="TAP53" s="47"/>
      <c r="TAQ53" s="47"/>
      <c r="TAR53" s="47"/>
      <c r="TAS53" s="47"/>
      <c r="TAT53" s="47"/>
      <c r="TAU53" s="47"/>
      <c r="TAV53" s="47"/>
      <c r="TAW53" s="47"/>
      <c r="TAX53" s="47"/>
      <c r="TAY53" s="47"/>
      <c r="TAZ53" s="47"/>
      <c r="TBA53" s="47"/>
      <c r="TBB53" s="47"/>
      <c r="TBC53" s="47"/>
      <c r="TBD53" s="47"/>
      <c r="TBE53" s="47"/>
      <c r="TBF53" s="47"/>
      <c r="TBG53" s="47"/>
      <c r="TBH53" s="47"/>
      <c r="TBI53" s="47"/>
      <c r="TBJ53" s="47"/>
      <c r="TBK53" s="47"/>
      <c r="TBL53" s="47"/>
      <c r="TBM53" s="47"/>
      <c r="TBN53" s="47"/>
      <c r="TBO53" s="47"/>
      <c r="TBP53" s="47"/>
      <c r="TBQ53" s="47"/>
      <c r="TBR53" s="47"/>
      <c r="TBS53" s="47"/>
      <c r="TBT53" s="47"/>
      <c r="TBU53" s="47"/>
      <c r="TBV53" s="47"/>
      <c r="TBW53" s="47"/>
      <c r="TBX53" s="47"/>
      <c r="TBY53" s="47"/>
      <c r="TBZ53" s="47"/>
      <c r="TCA53" s="47"/>
      <c r="TCB53" s="47"/>
      <c r="TCC53" s="47"/>
      <c r="TCD53" s="47"/>
      <c r="TCE53" s="47"/>
      <c r="TCF53" s="47"/>
      <c r="TCG53" s="47"/>
      <c r="TCH53" s="47"/>
      <c r="TCI53" s="47"/>
      <c r="TCJ53" s="47"/>
      <c r="TCK53" s="47"/>
      <c r="TCL53" s="47"/>
      <c r="TCM53" s="47"/>
      <c r="TCN53" s="47"/>
      <c r="TCO53" s="47"/>
      <c r="TCP53" s="47"/>
      <c r="TCQ53" s="47"/>
      <c r="TCR53" s="47"/>
      <c r="TCS53" s="47"/>
      <c r="TCT53" s="47"/>
      <c r="TCU53" s="47"/>
      <c r="TCV53" s="47"/>
      <c r="TCW53" s="47"/>
      <c r="TCX53" s="47"/>
      <c r="TCY53" s="47"/>
      <c r="TCZ53" s="47"/>
      <c r="TDA53" s="47"/>
      <c r="TDB53" s="47"/>
      <c r="TDC53" s="47"/>
      <c r="TDD53" s="47"/>
      <c r="TDE53" s="47"/>
      <c r="TDF53" s="47"/>
      <c r="TDG53" s="47"/>
      <c r="TDH53" s="47"/>
      <c r="TDI53" s="47"/>
      <c r="TDJ53" s="47"/>
      <c r="TDK53" s="47"/>
      <c r="TDL53" s="47"/>
      <c r="TDM53" s="47"/>
      <c r="TDN53" s="47"/>
      <c r="TDO53" s="47"/>
      <c r="TDP53" s="47"/>
      <c r="TDQ53" s="47"/>
      <c r="TDR53" s="47"/>
      <c r="TDS53" s="47"/>
      <c r="TDT53" s="47"/>
      <c r="TDU53" s="47"/>
      <c r="TDV53" s="47"/>
      <c r="TDW53" s="47"/>
      <c r="TDX53" s="47"/>
      <c r="TDY53" s="47"/>
      <c r="TDZ53" s="47"/>
      <c r="TEA53" s="47"/>
      <c r="TEB53" s="47"/>
      <c r="TEC53" s="47"/>
      <c r="TED53" s="47"/>
      <c r="TEE53" s="47"/>
      <c r="TEF53" s="47"/>
      <c r="TEG53" s="47"/>
      <c r="TEH53" s="47"/>
      <c r="TEI53" s="47"/>
      <c r="TEJ53" s="47"/>
      <c r="TEK53" s="47"/>
      <c r="TEL53" s="47"/>
      <c r="TEM53" s="47"/>
      <c r="TEN53" s="47"/>
      <c r="TEO53" s="47"/>
      <c r="TEP53" s="47"/>
      <c r="TEQ53" s="47"/>
      <c r="TER53" s="47"/>
      <c r="TES53" s="47"/>
      <c r="TET53" s="47"/>
      <c r="TEU53" s="47"/>
      <c r="TEV53" s="47"/>
      <c r="TEW53" s="47"/>
      <c r="TEX53" s="47"/>
      <c r="TEY53" s="47"/>
      <c r="TEZ53" s="47"/>
      <c r="TFA53" s="47"/>
      <c r="TFB53" s="47"/>
      <c r="TFC53" s="47"/>
      <c r="TFD53" s="47"/>
      <c r="TFE53" s="47"/>
      <c r="TFF53" s="47"/>
      <c r="TFG53" s="47"/>
      <c r="TFH53" s="47"/>
      <c r="TFI53" s="47"/>
      <c r="TFJ53" s="47"/>
      <c r="TFK53" s="47"/>
      <c r="TFL53" s="47"/>
      <c r="TFM53" s="47"/>
      <c r="TFN53" s="47"/>
      <c r="TFO53" s="47"/>
      <c r="TFP53" s="47"/>
      <c r="TFQ53" s="47"/>
      <c r="TFR53" s="47"/>
      <c r="TFS53" s="47"/>
      <c r="TFT53" s="47"/>
      <c r="TFU53" s="47"/>
      <c r="TFV53" s="47"/>
      <c r="TFW53" s="47"/>
      <c r="TFX53" s="47"/>
      <c r="TFY53" s="47"/>
      <c r="TFZ53" s="47"/>
      <c r="TGA53" s="47"/>
      <c r="TGB53" s="47"/>
      <c r="TGC53" s="47"/>
      <c r="TGD53" s="47"/>
      <c r="TGE53" s="47"/>
      <c r="TGF53" s="47"/>
      <c r="TGG53" s="47"/>
      <c r="TGH53" s="47"/>
      <c r="TGI53" s="47"/>
      <c r="TGJ53" s="47"/>
      <c r="TGK53" s="47"/>
      <c r="TGL53" s="47"/>
      <c r="TGM53" s="47"/>
      <c r="TGN53" s="47"/>
      <c r="TGO53" s="47"/>
      <c r="TGP53" s="47"/>
      <c r="TGQ53" s="47"/>
      <c r="TGR53" s="47"/>
      <c r="TGS53" s="47"/>
      <c r="TGT53" s="47"/>
      <c r="TGU53" s="47"/>
      <c r="TGV53" s="47"/>
      <c r="TGW53" s="47"/>
      <c r="TGX53" s="47"/>
      <c r="TGY53" s="47"/>
      <c r="TGZ53" s="47"/>
      <c r="THA53" s="47"/>
      <c r="THB53" s="47"/>
      <c r="THC53" s="47"/>
      <c r="THD53" s="47"/>
      <c r="THE53" s="47"/>
      <c r="THF53" s="47"/>
      <c r="THG53" s="47"/>
      <c r="THH53" s="47"/>
      <c r="THI53" s="47"/>
      <c r="THJ53" s="47"/>
      <c r="THK53" s="47"/>
      <c r="THL53" s="47"/>
      <c r="THM53" s="47"/>
      <c r="THN53" s="47"/>
      <c r="THO53" s="47"/>
      <c r="THP53" s="47"/>
      <c r="THQ53" s="47"/>
      <c r="THR53" s="47"/>
      <c r="THS53" s="47"/>
      <c r="THT53" s="47"/>
      <c r="THU53" s="47"/>
      <c r="THV53" s="47"/>
      <c r="THW53" s="47"/>
      <c r="THX53" s="47"/>
      <c r="THY53" s="47"/>
      <c r="THZ53" s="47"/>
      <c r="TIA53" s="47"/>
      <c r="TIB53" s="47"/>
      <c r="TIC53" s="47"/>
      <c r="TID53" s="47"/>
      <c r="TIE53" s="47"/>
      <c r="TIF53" s="47"/>
      <c r="TIG53" s="47"/>
      <c r="TIH53" s="47"/>
      <c r="TII53" s="47"/>
      <c r="TIJ53" s="47"/>
      <c r="TIK53" s="47"/>
      <c r="TIL53" s="47"/>
      <c r="TIM53" s="47"/>
      <c r="TIN53" s="47"/>
      <c r="TIO53" s="47"/>
      <c r="TIP53" s="47"/>
      <c r="TIQ53" s="47"/>
      <c r="TIR53" s="47"/>
      <c r="TIS53" s="47"/>
      <c r="TIT53" s="47"/>
      <c r="TIU53" s="47"/>
      <c r="TIV53" s="47"/>
      <c r="TIW53" s="47"/>
      <c r="TIX53" s="47"/>
      <c r="TIY53" s="47"/>
      <c r="TIZ53" s="47"/>
      <c r="TJA53" s="47"/>
      <c r="TJB53" s="47"/>
      <c r="TJC53" s="47"/>
      <c r="TJD53" s="47"/>
      <c r="TJE53" s="47"/>
      <c r="TJF53" s="47"/>
      <c r="TJG53" s="47"/>
      <c r="TJH53" s="47"/>
      <c r="TJI53" s="47"/>
      <c r="TJJ53" s="47"/>
      <c r="TJK53" s="47"/>
      <c r="TJL53" s="47"/>
      <c r="TJM53" s="47"/>
      <c r="TJN53" s="47"/>
      <c r="TJO53" s="47"/>
      <c r="TJP53" s="47"/>
      <c r="TJQ53" s="47"/>
      <c r="TJR53" s="47"/>
      <c r="TJS53" s="47"/>
      <c r="TJT53" s="47"/>
      <c r="TJU53" s="47"/>
      <c r="TJV53" s="47"/>
      <c r="TJW53" s="47"/>
      <c r="TJX53" s="47"/>
      <c r="TJY53" s="47"/>
      <c r="TJZ53" s="47"/>
      <c r="TKA53" s="47"/>
      <c r="TKB53" s="47"/>
      <c r="TKC53" s="47"/>
      <c r="TKD53" s="47"/>
      <c r="TKE53" s="47"/>
      <c r="TKF53" s="47"/>
      <c r="TKG53" s="47"/>
      <c r="TKH53" s="47"/>
      <c r="TKI53" s="47"/>
      <c r="TKJ53" s="47"/>
      <c r="TKK53" s="47"/>
      <c r="TKL53" s="47"/>
      <c r="TKM53" s="47"/>
      <c r="TKN53" s="47"/>
      <c r="TKO53" s="47"/>
      <c r="TKP53" s="47"/>
      <c r="TKQ53" s="47"/>
      <c r="TKR53" s="47"/>
      <c r="TKS53" s="47"/>
      <c r="TKT53" s="47"/>
      <c r="TKU53" s="47"/>
      <c r="TKV53" s="47"/>
      <c r="TKW53" s="47"/>
      <c r="TKX53" s="47"/>
      <c r="TKY53" s="47"/>
      <c r="TKZ53" s="47"/>
      <c r="TLA53" s="47"/>
      <c r="TLB53" s="47"/>
      <c r="TLC53" s="47"/>
      <c r="TLD53" s="47"/>
      <c r="TLE53" s="47"/>
      <c r="TLF53" s="47"/>
      <c r="TLG53" s="47"/>
      <c r="TLH53" s="47"/>
      <c r="TLI53" s="47"/>
      <c r="TLJ53" s="47"/>
      <c r="TLK53" s="47"/>
      <c r="TLL53" s="47"/>
      <c r="TLM53" s="47"/>
      <c r="TLN53" s="47"/>
      <c r="TLO53" s="47"/>
      <c r="TLP53" s="47"/>
      <c r="TLQ53" s="47"/>
      <c r="TLR53" s="47"/>
      <c r="TLS53" s="47"/>
      <c r="TLT53" s="47"/>
      <c r="TLU53" s="47"/>
      <c r="TLV53" s="47"/>
      <c r="TLW53" s="47"/>
      <c r="TLX53" s="47"/>
      <c r="TLY53" s="47"/>
      <c r="TLZ53" s="47"/>
      <c r="TMA53" s="47"/>
      <c r="TMB53" s="47"/>
      <c r="TMC53" s="47"/>
      <c r="TMD53" s="47"/>
      <c r="TME53" s="47"/>
      <c r="TMF53" s="47"/>
      <c r="TMG53" s="47"/>
      <c r="TMH53" s="47"/>
      <c r="TMI53" s="47"/>
      <c r="TMJ53" s="47"/>
      <c r="TMK53" s="47"/>
      <c r="TML53" s="47"/>
      <c r="TMM53" s="47"/>
      <c r="TMN53" s="47"/>
      <c r="TMO53" s="47"/>
      <c r="TMP53" s="47"/>
      <c r="TMQ53" s="47"/>
      <c r="TMR53" s="47"/>
      <c r="TMS53" s="47"/>
      <c r="TMT53" s="47"/>
      <c r="TMU53" s="47"/>
      <c r="TMV53" s="47"/>
      <c r="TMW53" s="47"/>
      <c r="TMX53" s="47"/>
      <c r="TMY53" s="47"/>
      <c r="TMZ53" s="47"/>
      <c r="TNA53" s="47"/>
      <c r="TNB53" s="47"/>
      <c r="TNC53" s="47"/>
      <c r="TND53" s="47"/>
      <c r="TNE53" s="47"/>
      <c r="TNF53" s="47"/>
      <c r="TNG53" s="47"/>
      <c r="TNH53" s="47"/>
      <c r="TNI53" s="47"/>
      <c r="TNJ53" s="47"/>
      <c r="TNK53" s="47"/>
      <c r="TNL53" s="47"/>
      <c r="TNM53" s="47"/>
      <c r="TNN53" s="47"/>
      <c r="TNO53" s="47"/>
      <c r="TNP53" s="47"/>
      <c r="TNQ53" s="47"/>
      <c r="TNR53" s="47"/>
      <c r="TNS53" s="47"/>
      <c r="TNT53" s="47"/>
      <c r="TNU53" s="47"/>
      <c r="TNV53" s="47"/>
      <c r="TNW53" s="47"/>
      <c r="TNX53" s="47"/>
      <c r="TNY53" s="47"/>
      <c r="TNZ53" s="47"/>
      <c r="TOA53" s="47"/>
      <c r="TOB53" s="47"/>
      <c r="TOC53" s="47"/>
      <c r="TOD53" s="47"/>
      <c r="TOE53" s="47"/>
      <c r="TOF53" s="47"/>
      <c r="TOG53" s="47"/>
      <c r="TOH53" s="47"/>
      <c r="TOI53" s="47"/>
      <c r="TOJ53" s="47"/>
      <c r="TOK53" s="47"/>
      <c r="TOL53" s="47"/>
      <c r="TOM53" s="47"/>
      <c r="TON53" s="47"/>
      <c r="TOO53" s="47"/>
      <c r="TOP53" s="47"/>
      <c r="TOQ53" s="47"/>
      <c r="TOR53" s="47"/>
      <c r="TOS53" s="47"/>
      <c r="TOT53" s="47"/>
      <c r="TOU53" s="47"/>
      <c r="TOV53" s="47"/>
      <c r="TOW53" s="47"/>
      <c r="TOX53" s="47"/>
      <c r="TOY53" s="47"/>
      <c r="TOZ53" s="47"/>
      <c r="TPA53" s="47"/>
      <c r="TPB53" s="47"/>
      <c r="TPC53" s="47"/>
      <c r="TPD53" s="47"/>
      <c r="TPE53" s="47"/>
      <c r="TPF53" s="47"/>
      <c r="TPG53" s="47"/>
      <c r="TPH53" s="47"/>
      <c r="TPI53" s="47"/>
      <c r="TPJ53" s="47"/>
      <c r="TPK53" s="47"/>
      <c r="TPL53" s="47"/>
      <c r="TPM53" s="47"/>
      <c r="TPN53" s="47"/>
      <c r="TPO53" s="47"/>
      <c r="TPP53" s="47"/>
      <c r="TPQ53" s="47"/>
      <c r="TPR53" s="47"/>
      <c r="TPS53" s="47"/>
      <c r="TPT53" s="47"/>
      <c r="TPU53" s="47"/>
      <c r="TPV53" s="47"/>
      <c r="TPW53" s="47"/>
      <c r="TPX53" s="47"/>
      <c r="TPY53" s="47"/>
      <c r="TPZ53" s="47"/>
      <c r="TQA53" s="47"/>
      <c r="TQB53" s="47"/>
      <c r="TQC53" s="47"/>
      <c r="TQD53" s="47"/>
      <c r="TQE53" s="47"/>
      <c r="TQF53" s="47"/>
      <c r="TQG53" s="47"/>
      <c r="TQH53" s="47"/>
      <c r="TQI53" s="47"/>
      <c r="TQJ53" s="47"/>
      <c r="TQK53" s="47"/>
      <c r="TQL53" s="47"/>
      <c r="TQM53" s="47"/>
      <c r="TQN53" s="47"/>
      <c r="TQO53" s="47"/>
      <c r="TQP53" s="47"/>
      <c r="TQQ53" s="47"/>
      <c r="TQR53" s="47"/>
      <c r="TQS53" s="47"/>
      <c r="TQT53" s="47"/>
      <c r="TQU53" s="47"/>
      <c r="TQV53" s="47"/>
      <c r="TQW53" s="47"/>
      <c r="TQX53" s="47"/>
      <c r="TQY53" s="47"/>
      <c r="TQZ53" s="47"/>
      <c r="TRA53" s="47"/>
      <c r="TRB53" s="47"/>
      <c r="TRC53" s="47"/>
      <c r="TRD53" s="47"/>
      <c r="TRE53" s="47"/>
      <c r="TRF53" s="47"/>
      <c r="TRG53" s="47"/>
      <c r="TRH53" s="47"/>
      <c r="TRI53" s="47"/>
      <c r="TRJ53" s="47"/>
      <c r="TRK53" s="47"/>
      <c r="TRL53" s="47"/>
      <c r="TRM53" s="47"/>
      <c r="TRN53" s="47"/>
      <c r="TRO53" s="47"/>
      <c r="TRP53" s="47"/>
      <c r="TRQ53" s="47"/>
      <c r="TRR53" s="47"/>
      <c r="TRS53" s="47"/>
      <c r="TRT53" s="47"/>
      <c r="TRU53" s="47"/>
      <c r="TRV53" s="47"/>
      <c r="TRW53" s="47"/>
      <c r="TRX53" s="47"/>
      <c r="TRY53" s="47"/>
      <c r="TRZ53" s="47"/>
      <c r="TSA53" s="47"/>
      <c r="TSB53" s="47"/>
      <c r="TSC53" s="47"/>
      <c r="TSD53" s="47"/>
      <c r="TSE53" s="47"/>
      <c r="TSF53" s="47"/>
      <c r="TSG53" s="47"/>
      <c r="TSH53" s="47"/>
      <c r="TSI53" s="47"/>
      <c r="TSJ53" s="47"/>
      <c r="TSK53" s="47"/>
      <c r="TSL53" s="47"/>
      <c r="TSM53" s="47"/>
      <c r="TSN53" s="47"/>
      <c r="TSO53" s="47"/>
      <c r="TSP53" s="47"/>
      <c r="TSQ53" s="47"/>
      <c r="TSR53" s="47"/>
      <c r="TSS53" s="47"/>
      <c r="TST53" s="47"/>
      <c r="TSU53" s="47"/>
      <c r="TSV53" s="47"/>
      <c r="TSW53" s="47"/>
      <c r="TSX53" s="47"/>
      <c r="TSY53" s="47"/>
      <c r="TSZ53" s="47"/>
      <c r="TTA53" s="47"/>
      <c r="TTB53" s="47"/>
      <c r="TTC53" s="47"/>
      <c r="TTD53" s="47"/>
      <c r="TTE53" s="47"/>
      <c r="TTF53" s="47"/>
      <c r="TTG53" s="47"/>
      <c r="TTH53" s="47"/>
      <c r="TTI53" s="47"/>
      <c r="TTJ53" s="47"/>
      <c r="TTK53" s="47"/>
      <c r="TTL53" s="47"/>
      <c r="TTM53" s="47"/>
      <c r="TTN53" s="47"/>
      <c r="TTO53" s="47"/>
      <c r="TTP53" s="47"/>
      <c r="TTQ53" s="47"/>
      <c r="TTR53" s="47"/>
      <c r="TTS53" s="47"/>
      <c r="TTT53" s="47"/>
      <c r="TTU53" s="47"/>
      <c r="TTV53" s="47"/>
      <c r="TTW53" s="47"/>
      <c r="TTX53" s="47"/>
      <c r="TTY53" s="47"/>
      <c r="TTZ53" s="47"/>
      <c r="TUA53" s="47"/>
      <c r="TUB53" s="47"/>
      <c r="TUC53" s="47"/>
      <c r="TUD53" s="47"/>
      <c r="TUE53" s="47"/>
      <c r="TUF53" s="47"/>
      <c r="TUG53" s="47"/>
      <c r="TUH53" s="47"/>
      <c r="TUI53" s="47"/>
      <c r="TUJ53" s="47"/>
      <c r="TUK53" s="47"/>
      <c r="TUL53" s="47"/>
      <c r="TUM53" s="47"/>
      <c r="TUN53" s="47"/>
      <c r="TUO53" s="47"/>
      <c r="TUP53" s="47"/>
      <c r="TUQ53" s="47"/>
      <c r="TUR53" s="47"/>
      <c r="TUS53" s="47"/>
      <c r="TUT53" s="47"/>
      <c r="TUU53" s="47"/>
      <c r="TUV53" s="47"/>
      <c r="TUW53" s="47"/>
      <c r="TUX53" s="47"/>
      <c r="TUY53" s="47"/>
      <c r="TUZ53" s="47"/>
      <c r="TVA53" s="47"/>
      <c r="TVB53" s="47"/>
      <c r="TVC53" s="47"/>
      <c r="TVD53" s="47"/>
      <c r="TVE53" s="47"/>
      <c r="TVF53" s="47"/>
      <c r="TVG53" s="47"/>
      <c r="TVH53" s="47"/>
      <c r="TVI53" s="47"/>
      <c r="TVJ53" s="47"/>
      <c r="TVK53" s="47"/>
      <c r="TVL53" s="47"/>
      <c r="TVM53" s="47"/>
      <c r="TVN53" s="47"/>
      <c r="TVO53" s="47"/>
      <c r="TVP53" s="47"/>
      <c r="TVQ53" s="47"/>
      <c r="TVR53" s="47"/>
      <c r="TVS53" s="47"/>
      <c r="TVT53" s="47"/>
      <c r="TVU53" s="47"/>
      <c r="TVV53" s="47"/>
      <c r="TVW53" s="47"/>
      <c r="TVX53" s="47"/>
      <c r="TVY53" s="47"/>
      <c r="TVZ53" s="47"/>
      <c r="TWA53" s="47"/>
      <c r="TWB53" s="47"/>
      <c r="TWC53" s="47"/>
      <c r="TWD53" s="47"/>
      <c r="TWE53" s="47"/>
      <c r="TWF53" s="47"/>
      <c r="TWG53" s="47"/>
      <c r="TWH53" s="47"/>
      <c r="TWI53" s="47"/>
      <c r="TWJ53" s="47"/>
      <c r="TWK53" s="47"/>
      <c r="TWL53" s="47"/>
      <c r="TWM53" s="47"/>
      <c r="TWN53" s="47"/>
      <c r="TWO53" s="47"/>
      <c r="TWP53" s="47"/>
      <c r="TWQ53" s="47"/>
      <c r="TWR53" s="47"/>
      <c r="TWS53" s="47"/>
      <c r="TWT53" s="47"/>
      <c r="TWU53" s="47"/>
      <c r="TWV53" s="47"/>
      <c r="TWW53" s="47"/>
      <c r="TWX53" s="47"/>
      <c r="TWY53" s="47"/>
      <c r="TWZ53" s="47"/>
      <c r="TXA53" s="47"/>
      <c r="TXB53" s="47"/>
      <c r="TXC53" s="47"/>
      <c r="TXD53" s="47"/>
      <c r="TXE53" s="47"/>
      <c r="TXF53" s="47"/>
      <c r="TXG53" s="47"/>
      <c r="TXH53" s="47"/>
      <c r="TXI53" s="47"/>
      <c r="TXJ53" s="47"/>
      <c r="TXK53" s="47"/>
      <c r="TXL53" s="47"/>
      <c r="TXM53" s="47"/>
      <c r="TXN53" s="47"/>
      <c r="TXO53" s="47"/>
      <c r="TXP53" s="47"/>
      <c r="TXQ53" s="47"/>
      <c r="TXR53" s="47"/>
      <c r="TXS53" s="47"/>
      <c r="TXT53" s="47"/>
      <c r="TXU53" s="47"/>
      <c r="TXV53" s="47"/>
      <c r="TXW53" s="47"/>
      <c r="TXX53" s="47"/>
      <c r="TXY53" s="47"/>
      <c r="TXZ53" s="47"/>
      <c r="TYA53" s="47"/>
      <c r="TYB53" s="47"/>
      <c r="TYC53" s="47"/>
      <c r="TYD53" s="47"/>
      <c r="TYE53" s="47"/>
      <c r="TYF53" s="47"/>
      <c r="TYG53" s="47"/>
      <c r="TYH53" s="47"/>
      <c r="TYI53" s="47"/>
      <c r="TYJ53" s="47"/>
      <c r="TYK53" s="47"/>
      <c r="TYL53" s="47"/>
      <c r="TYM53" s="47"/>
      <c r="TYN53" s="47"/>
      <c r="TYO53" s="47"/>
      <c r="TYP53" s="47"/>
      <c r="TYQ53" s="47"/>
      <c r="TYR53" s="47"/>
      <c r="TYS53" s="47"/>
      <c r="TYT53" s="47"/>
      <c r="TYU53" s="47"/>
      <c r="TYV53" s="47"/>
      <c r="TYW53" s="47"/>
      <c r="TYX53" s="47"/>
      <c r="TYY53" s="47"/>
      <c r="TYZ53" s="47"/>
      <c r="TZA53" s="47"/>
      <c r="TZB53" s="47"/>
      <c r="TZC53" s="47"/>
      <c r="TZD53" s="47"/>
      <c r="TZE53" s="47"/>
      <c r="TZF53" s="47"/>
      <c r="TZG53" s="47"/>
      <c r="TZH53" s="47"/>
      <c r="TZI53" s="47"/>
      <c r="TZJ53" s="47"/>
      <c r="TZK53" s="47"/>
      <c r="TZL53" s="47"/>
      <c r="TZM53" s="47"/>
      <c r="TZN53" s="47"/>
      <c r="TZO53" s="47"/>
      <c r="TZP53" s="47"/>
      <c r="TZQ53" s="47"/>
      <c r="TZR53" s="47"/>
      <c r="TZS53" s="47"/>
      <c r="TZT53" s="47"/>
      <c r="TZU53" s="47"/>
      <c r="TZV53" s="47"/>
      <c r="TZW53" s="47"/>
      <c r="TZX53" s="47"/>
      <c r="TZY53" s="47"/>
      <c r="TZZ53" s="47"/>
      <c r="UAA53" s="47"/>
      <c r="UAB53" s="47"/>
      <c r="UAC53" s="47"/>
      <c r="UAD53" s="47"/>
      <c r="UAE53" s="47"/>
      <c r="UAF53" s="47"/>
      <c r="UAG53" s="47"/>
      <c r="UAH53" s="47"/>
      <c r="UAI53" s="47"/>
      <c r="UAJ53" s="47"/>
      <c r="UAK53" s="47"/>
      <c r="UAL53" s="47"/>
      <c r="UAM53" s="47"/>
      <c r="UAN53" s="47"/>
      <c r="UAO53" s="47"/>
      <c r="UAP53" s="47"/>
      <c r="UAQ53" s="47"/>
      <c r="UAR53" s="47"/>
      <c r="UAS53" s="47"/>
      <c r="UAT53" s="47"/>
      <c r="UAU53" s="47"/>
      <c r="UAV53" s="47"/>
      <c r="UAW53" s="47"/>
      <c r="UAX53" s="47"/>
      <c r="UAY53" s="47"/>
      <c r="UAZ53" s="47"/>
      <c r="UBA53" s="47"/>
      <c r="UBB53" s="47"/>
      <c r="UBC53" s="47"/>
      <c r="UBD53" s="47"/>
      <c r="UBE53" s="47"/>
      <c r="UBF53" s="47"/>
      <c r="UBG53" s="47"/>
      <c r="UBH53" s="47"/>
      <c r="UBI53" s="47"/>
      <c r="UBJ53" s="47"/>
      <c r="UBK53" s="47"/>
      <c r="UBL53" s="47"/>
      <c r="UBM53" s="47"/>
      <c r="UBN53" s="47"/>
      <c r="UBO53" s="47"/>
      <c r="UBP53" s="47"/>
      <c r="UBQ53" s="47"/>
      <c r="UBR53" s="47"/>
      <c r="UBS53" s="47"/>
      <c r="UBT53" s="47"/>
      <c r="UBU53" s="47"/>
      <c r="UBV53" s="47"/>
      <c r="UBW53" s="47"/>
      <c r="UBX53" s="47"/>
      <c r="UBY53" s="47"/>
      <c r="UBZ53" s="47"/>
      <c r="UCA53" s="47"/>
      <c r="UCB53" s="47"/>
      <c r="UCC53" s="47"/>
      <c r="UCD53" s="47"/>
      <c r="UCE53" s="47"/>
      <c r="UCF53" s="47"/>
      <c r="UCG53" s="47"/>
      <c r="UCH53" s="47"/>
      <c r="UCI53" s="47"/>
      <c r="UCJ53" s="47"/>
      <c r="UCK53" s="47"/>
      <c r="UCL53" s="47"/>
      <c r="UCM53" s="47"/>
      <c r="UCN53" s="47"/>
      <c r="UCO53" s="47"/>
      <c r="UCP53" s="47"/>
      <c r="UCQ53" s="47"/>
      <c r="UCR53" s="47"/>
      <c r="UCS53" s="47"/>
      <c r="UCT53" s="47"/>
      <c r="UCU53" s="47"/>
      <c r="UCV53" s="47"/>
      <c r="UCW53" s="47"/>
      <c r="UCX53" s="47"/>
      <c r="UCY53" s="47"/>
      <c r="UCZ53" s="47"/>
      <c r="UDA53" s="47"/>
      <c r="UDB53" s="47"/>
      <c r="UDC53" s="47"/>
      <c r="UDD53" s="47"/>
      <c r="UDE53" s="47"/>
      <c r="UDF53" s="47"/>
      <c r="UDG53" s="47"/>
      <c r="UDH53" s="47"/>
      <c r="UDI53" s="47"/>
      <c r="UDJ53" s="47"/>
      <c r="UDK53" s="47"/>
      <c r="UDL53" s="47"/>
      <c r="UDM53" s="47"/>
      <c r="UDN53" s="47"/>
      <c r="UDO53" s="47"/>
      <c r="UDP53" s="47"/>
      <c r="UDQ53" s="47"/>
      <c r="UDR53" s="47"/>
      <c r="UDS53" s="47"/>
      <c r="UDT53" s="47"/>
      <c r="UDU53" s="47"/>
      <c r="UDV53" s="47"/>
      <c r="UDW53" s="47"/>
      <c r="UDX53" s="47"/>
      <c r="UDY53" s="47"/>
      <c r="UDZ53" s="47"/>
      <c r="UEA53" s="47"/>
      <c r="UEB53" s="47"/>
      <c r="UEC53" s="47"/>
      <c r="UED53" s="47"/>
      <c r="UEE53" s="47"/>
      <c r="UEF53" s="47"/>
      <c r="UEG53" s="47"/>
      <c r="UEH53" s="47"/>
      <c r="UEI53" s="47"/>
      <c r="UEJ53" s="47"/>
      <c r="UEK53" s="47"/>
      <c r="UEL53" s="47"/>
      <c r="UEM53" s="47"/>
      <c r="UEN53" s="47"/>
      <c r="UEO53" s="47"/>
      <c r="UEP53" s="47"/>
      <c r="UEQ53" s="47"/>
      <c r="UER53" s="47"/>
      <c r="UES53" s="47"/>
      <c r="UET53" s="47"/>
      <c r="UEU53" s="47"/>
      <c r="UEV53" s="47"/>
      <c r="UEW53" s="47"/>
      <c r="UEX53" s="47"/>
      <c r="UEY53" s="47"/>
      <c r="UEZ53" s="47"/>
      <c r="UFA53" s="47"/>
      <c r="UFB53" s="47"/>
      <c r="UFC53" s="47"/>
      <c r="UFD53" s="47"/>
      <c r="UFE53" s="47"/>
      <c r="UFF53" s="47"/>
      <c r="UFG53" s="47"/>
      <c r="UFH53" s="47"/>
      <c r="UFI53" s="47"/>
      <c r="UFJ53" s="47"/>
      <c r="UFK53" s="47"/>
      <c r="UFL53" s="47"/>
      <c r="UFM53" s="47"/>
      <c r="UFN53" s="47"/>
      <c r="UFO53" s="47"/>
      <c r="UFP53" s="47"/>
      <c r="UFQ53" s="47"/>
      <c r="UFR53" s="47"/>
      <c r="UFS53" s="47"/>
      <c r="UFT53" s="47"/>
      <c r="UFU53" s="47"/>
      <c r="UFV53" s="47"/>
      <c r="UFW53" s="47"/>
      <c r="UFX53" s="47"/>
      <c r="UFY53" s="47"/>
      <c r="UFZ53" s="47"/>
      <c r="UGA53" s="47"/>
      <c r="UGB53" s="47"/>
      <c r="UGC53" s="47"/>
      <c r="UGD53" s="47"/>
      <c r="UGE53" s="47"/>
      <c r="UGF53" s="47"/>
      <c r="UGG53" s="47"/>
      <c r="UGH53" s="47"/>
      <c r="UGI53" s="47"/>
      <c r="UGJ53" s="47"/>
      <c r="UGK53" s="47"/>
      <c r="UGL53" s="47"/>
      <c r="UGM53" s="47"/>
      <c r="UGN53" s="47"/>
      <c r="UGO53" s="47"/>
      <c r="UGP53" s="47"/>
      <c r="UGQ53" s="47"/>
      <c r="UGR53" s="47"/>
      <c r="UGS53" s="47"/>
      <c r="UGT53" s="47"/>
      <c r="UGU53" s="47"/>
      <c r="UGV53" s="47"/>
      <c r="UGW53" s="47"/>
      <c r="UGX53" s="47"/>
      <c r="UGY53" s="47"/>
      <c r="UGZ53" s="47"/>
      <c r="UHA53" s="47"/>
      <c r="UHB53" s="47"/>
      <c r="UHC53" s="47"/>
      <c r="UHD53" s="47"/>
      <c r="UHE53" s="47"/>
      <c r="UHF53" s="47"/>
      <c r="UHG53" s="47"/>
      <c r="UHH53" s="47"/>
      <c r="UHI53" s="47"/>
      <c r="UHJ53" s="47"/>
      <c r="UHK53" s="47"/>
      <c r="UHL53" s="47"/>
      <c r="UHM53" s="47"/>
      <c r="UHN53" s="47"/>
      <c r="UHO53" s="47"/>
      <c r="UHP53" s="47"/>
      <c r="UHQ53" s="47"/>
      <c r="UHR53" s="47"/>
      <c r="UHS53" s="47"/>
      <c r="UHT53" s="47"/>
      <c r="UHU53" s="47"/>
      <c r="UHV53" s="47"/>
      <c r="UHW53" s="47"/>
      <c r="UHX53" s="47"/>
      <c r="UHY53" s="47"/>
      <c r="UHZ53" s="47"/>
      <c r="UIA53" s="47"/>
      <c r="UIB53" s="47"/>
      <c r="UIC53" s="47"/>
      <c r="UID53" s="47"/>
      <c r="UIE53" s="47"/>
      <c r="UIF53" s="47"/>
      <c r="UIG53" s="47"/>
      <c r="UIH53" s="47"/>
      <c r="UII53" s="47"/>
      <c r="UIJ53" s="47"/>
      <c r="UIK53" s="47"/>
      <c r="UIL53" s="47"/>
      <c r="UIM53" s="47"/>
      <c r="UIN53" s="47"/>
      <c r="UIO53" s="47"/>
      <c r="UIP53" s="47"/>
      <c r="UIQ53" s="47"/>
      <c r="UIR53" s="47"/>
      <c r="UIS53" s="47"/>
      <c r="UIT53" s="47"/>
      <c r="UIU53" s="47"/>
      <c r="UIV53" s="47"/>
      <c r="UIW53" s="47"/>
      <c r="UIX53" s="47"/>
      <c r="UIY53" s="47"/>
      <c r="UIZ53" s="47"/>
      <c r="UJA53" s="47"/>
      <c r="UJB53" s="47"/>
      <c r="UJC53" s="47"/>
      <c r="UJD53" s="47"/>
      <c r="UJE53" s="47"/>
      <c r="UJF53" s="47"/>
      <c r="UJG53" s="47"/>
      <c r="UJH53" s="47"/>
      <c r="UJI53" s="47"/>
      <c r="UJJ53" s="47"/>
      <c r="UJK53" s="47"/>
      <c r="UJL53" s="47"/>
      <c r="UJM53" s="47"/>
      <c r="UJN53" s="47"/>
      <c r="UJO53" s="47"/>
      <c r="UJP53" s="47"/>
      <c r="UJQ53" s="47"/>
      <c r="UJR53" s="47"/>
      <c r="UJS53" s="47"/>
      <c r="UJT53" s="47"/>
      <c r="UJU53" s="47"/>
      <c r="UJV53" s="47"/>
      <c r="UJW53" s="47"/>
      <c r="UJX53" s="47"/>
      <c r="UJY53" s="47"/>
      <c r="UJZ53" s="47"/>
      <c r="UKA53" s="47"/>
      <c r="UKB53" s="47"/>
      <c r="UKC53" s="47"/>
      <c r="UKD53" s="47"/>
      <c r="UKE53" s="47"/>
      <c r="UKF53" s="47"/>
      <c r="UKG53" s="47"/>
      <c r="UKH53" s="47"/>
      <c r="UKI53" s="47"/>
      <c r="UKJ53" s="47"/>
      <c r="UKK53" s="47"/>
      <c r="UKL53" s="47"/>
      <c r="UKM53" s="47"/>
      <c r="UKN53" s="47"/>
      <c r="UKO53" s="47"/>
      <c r="UKP53" s="47"/>
      <c r="UKQ53" s="47"/>
      <c r="UKR53" s="47"/>
      <c r="UKS53" s="47"/>
      <c r="UKT53" s="47"/>
      <c r="UKU53" s="47"/>
      <c r="UKV53" s="47"/>
      <c r="UKW53" s="47"/>
      <c r="UKX53" s="47"/>
      <c r="UKY53" s="47"/>
      <c r="UKZ53" s="47"/>
      <c r="ULA53" s="47"/>
      <c r="ULB53" s="47"/>
      <c r="ULC53" s="47"/>
      <c r="ULD53" s="47"/>
      <c r="ULE53" s="47"/>
      <c r="ULF53" s="47"/>
      <c r="ULG53" s="47"/>
      <c r="ULH53" s="47"/>
      <c r="ULI53" s="47"/>
      <c r="ULJ53" s="47"/>
      <c r="ULK53" s="47"/>
      <c r="ULL53" s="47"/>
      <c r="ULM53" s="47"/>
      <c r="ULN53" s="47"/>
      <c r="ULO53" s="47"/>
      <c r="ULP53" s="47"/>
      <c r="ULQ53" s="47"/>
      <c r="ULR53" s="47"/>
      <c r="ULS53" s="47"/>
      <c r="ULT53" s="47"/>
      <c r="ULU53" s="47"/>
      <c r="ULV53" s="47"/>
      <c r="ULW53" s="47"/>
      <c r="ULX53" s="47"/>
      <c r="ULY53" s="47"/>
      <c r="ULZ53" s="47"/>
      <c r="UMA53" s="47"/>
      <c r="UMB53" s="47"/>
      <c r="UMC53" s="47"/>
      <c r="UMD53" s="47"/>
      <c r="UME53" s="47"/>
      <c r="UMF53" s="47"/>
      <c r="UMG53" s="47"/>
      <c r="UMH53" s="47"/>
      <c r="UMI53" s="47"/>
      <c r="UMJ53" s="47"/>
      <c r="UMK53" s="47"/>
      <c r="UML53" s="47"/>
      <c r="UMM53" s="47"/>
      <c r="UMN53" s="47"/>
      <c r="UMO53" s="47"/>
      <c r="UMP53" s="47"/>
      <c r="UMQ53" s="47"/>
      <c r="UMR53" s="47"/>
      <c r="UMS53" s="47"/>
      <c r="UMT53" s="47"/>
      <c r="UMU53" s="47"/>
      <c r="UMV53" s="47"/>
      <c r="UMW53" s="47"/>
      <c r="UMX53" s="47"/>
      <c r="UMY53" s="47"/>
      <c r="UMZ53" s="47"/>
      <c r="UNA53" s="47"/>
      <c r="UNB53" s="47"/>
      <c r="UNC53" s="47"/>
      <c r="UND53" s="47"/>
      <c r="UNE53" s="47"/>
      <c r="UNF53" s="47"/>
      <c r="UNG53" s="47"/>
      <c r="UNH53" s="47"/>
      <c r="UNI53" s="47"/>
      <c r="UNJ53" s="47"/>
      <c r="UNK53" s="47"/>
      <c r="UNL53" s="47"/>
      <c r="UNM53" s="47"/>
      <c r="UNN53" s="47"/>
      <c r="UNO53" s="47"/>
      <c r="UNP53" s="47"/>
      <c r="UNQ53" s="47"/>
      <c r="UNR53" s="47"/>
      <c r="UNS53" s="47"/>
      <c r="UNT53" s="47"/>
      <c r="UNU53" s="47"/>
      <c r="UNV53" s="47"/>
      <c r="UNW53" s="47"/>
      <c r="UNX53" s="47"/>
      <c r="UNY53" s="47"/>
      <c r="UNZ53" s="47"/>
      <c r="UOA53" s="47"/>
      <c r="UOB53" s="47"/>
      <c r="UOC53" s="47"/>
      <c r="UOD53" s="47"/>
      <c r="UOE53" s="47"/>
      <c r="UOF53" s="47"/>
      <c r="UOG53" s="47"/>
      <c r="UOH53" s="47"/>
      <c r="UOI53" s="47"/>
      <c r="UOJ53" s="47"/>
      <c r="UOK53" s="47"/>
      <c r="UOL53" s="47"/>
      <c r="UOM53" s="47"/>
      <c r="UON53" s="47"/>
      <c r="UOO53" s="47"/>
      <c r="UOP53" s="47"/>
      <c r="UOQ53" s="47"/>
      <c r="UOR53" s="47"/>
      <c r="UOS53" s="47"/>
      <c r="UOT53" s="47"/>
      <c r="UOU53" s="47"/>
      <c r="UOV53" s="47"/>
      <c r="UOW53" s="47"/>
      <c r="UOX53" s="47"/>
      <c r="UOY53" s="47"/>
      <c r="UOZ53" s="47"/>
      <c r="UPA53" s="47"/>
      <c r="UPB53" s="47"/>
      <c r="UPC53" s="47"/>
      <c r="UPD53" s="47"/>
      <c r="UPE53" s="47"/>
      <c r="UPF53" s="47"/>
      <c r="UPG53" s="47"/>
      <c r="UPH53" s="47"/>
      <c r="UPI53" s="47"/>
      <c r="UPJ53" s="47"/>
      <c r="UPK53" s="47"/>
      <c r="UPL53" s="47"/>
      <c r="UPM53" s="47"/>
      <c r="UPN53" s="47"/>
      <c r="UPO53" s="47"/>
      <c r="UPP53" s="47"/>
      <c r="UPQ53" s="47"/>
      <c r="UPR53" s="47"/>
      <c r="UPS53" s="47"/>
      <c r="UPT53" s="47"/>
      <c r="UPU53" s="47"/>
      <c r="UPV53" s="47"/>
      <c r="UPW53" s="47"/>
      <c r="UPX53" s="47"/>
      <c r="UPY53" s="47"/>
      <c r="UPZ53" s="47"/>
      <c r="UQA53" s="47"/>
      <c r="UQB53" s="47"/>
      <c r="UQC53" s="47"/>
      <c r="UQD53" s="47"/>
      <c r="UQE53" s="47"/>
      <c r="UQF53" s="47"/>
      <c r="UQG53" s="47"/>
      <c r="UQH53" s="47"/>
      <c r="UQI53" s="47"/>
      <c r="UQJ53" s="47"/>
      <c r="UQK53" s="47"/>
      <c r="UQL53" s="47"/>
      <c r="UQM53" s="47"/>
      <c r="UQN53" s="47"/>
      <c r="UQO53" s="47"/>
      <c r="UQP53" s="47"/>
      <c r="UQQ53" s="47"/>
      <c r="UQR53" s="47"/>
      <c r="UQS53" s="47"/>
      <c r="UQT53" s="47"/>
      <c r="UQU53" s="47"/>
      <c r="UQV53" s="47"/>
      <c r="UQW53" s="47"/>
      <c r="UQX53" s="47"/>
      <c r="UQY53" s="47"/>
      <c r="UQZ53" s="47"/>
      <c r="URA53" s="47"/>
      <c r="URB53" s="47"/>
      <c r="URC53" s="47"/>
      <c r="URD53" s="47"/>
      <c r="URE53" s="47"/>
      <c r="URF53" s="47"/>
      <c r="URG53" s="47"/>
      <c r="URH53" s="47"/>
      <c r="URI53" s="47"/>
      <c r="URJ53" s="47"/>
      <c r="URK53" s="47"/>
      <c r="URL53" s="47"/>
      <c r="URM53" s="47"/>
      <c r="URN53" s="47"/>
      <c r="URO53" s="47"/>
      <c r="URP53" s="47"/>
      <c r="URQ53" s="47"/>
      <c r="URR53" s="47"/>
      <c r="URS53" s="47"/>
      <c r="URT53" s="47"/>
      <c r="URU53" s="47"/>
      <c r="URV53" s="47"/>
      <c r="URW53" s="47"/>
      <c r="URX53" s="47"/>
      <c r="URY53" s="47"/>
      <c r="URZ53" s="47"/>
      <c r="USA53" s="47"/>
      <c r="USB53" s="47"/>
      <c r="USC53" s="47"/>
      <c r="USD53" s="47"/>
      <c r="USE53" s="47"/>
      <c r="USF53" s="47"/>
      <c r="USG53" s="47"/>
      <c r="USH53" s="47"/>
      <c r="USI53" s="47"/>
      <c r="USJ53" s="47"/>
      <c r="USK53" s="47"/>
      <c r="USL53" s="47"/>
      <c r="USM53" s="47"/>
      <c r="USN53" s="47"/>
      <c r="USO53" s="47"/>
      <c r="USP53" s="47"/>
      <c r="USQ53" s="47"/>
      <c r="USR53" s="47"/>
      <c r="USS53" s="47"/>
      <c r="UST53" s="47"/>
      <c r="USU53" s="47"/>
      <c r="USV53" s="47"/>
      <c r="USW53" s="47"/>
      <c r="USX53" s="47"/>
      <c r="USY53" s="47"/>
      <c r="USZ53" s="47"/>
      <c r="UTA53" s="47"/>
      <c r="UTB53" s="47"/>
      <c r="UTC53" s="47"/>
      <c r="UTD53" s="47"/>
      <c r="UTE53" s="47"/>
      <c r="UTF53" s="47"/>
      <c r="UTG53" s="47"/>
      <c r="UTH53" s="47"/>
      <c r="UTI53" s="47"/>
      <c r="UTJ53" s="47"/>
      <c r="UTK53" s="47"/>
      <c r="UTL53" s="47"/>
      <c r="UTM53" s="47"/>
      <c r="UTN53" s="47"/>
      <c r="UTO53" s="47"/>
      <c r="UTP53" s="47"/>
      <c r="UTQ53" s="47"/>
      <c r="UTR53" s="47"/>
      <c r="UTS53" s="47"/>
      <c r="UTT53" s="47"/>
      <c r="UTU53" s="47"/>
      <c r="UTV53" s="47"/>
      <c r="UTW53" s="47"/>
      <c r="UTX53" s="47"/>
      <c r="UTY53" s="47"/>
      <c r="UTZ53" s="47"/>
      <c r="UUA53" s="47"/>
      <c r="UUB53" s="47"/>
      <c r="UUC53" s="47"/>
      <c r="UUD53" s="47"/>
      <c r="UUE53" s="47"/>
      <c r="UUF53" s="47"/>
      <c r="UUG53" s="47"/>
      <c r="UUH53" s="47"/>
      <c r="UUI53" s="47"/>
      <c r="UUJ53" s="47"/>
      <c r="UUK53" s="47"/>
      <c r="UUL53" s="47"/>
      <c r="UUM53" s="47"/>
      <c r="UUN53" s="47"/>
      <c r="UUO53" s="47"/>
      <c r="UUP53" s="47"/>
      <c r="UUQ53" s="47"/>
      <c r="UUR53" s="47"/>
      <c r="UUS53" s="47"/>
      <c r="UUT53" s="47"/>
      <c r="UUU53" s="47"/>
      <c r="UUV53" s="47"/>
      <c r="UUW53" s="47"/>
      <c r="UUX53" s="47"/>
      <c r="UUY53" s="47"/>
      <c r="UUZ53" s="47"/>
      <c r="UVA53" s="47"/>
      <c r="UVB53" s="47"/>
      <c r="UVC53" s="47"/>
      <c r="UVD53" s="47"/>
      <c r="UVE53" s="47"/>
      <c r="UVF53" s="47"/>
      <c r="UVG53" s="47"/>
      <c r="UVH53" s="47"/>
      <c r="UVI53" s="47"/>
      <c r="UVJ53" s="47"/>
      <c r="UVK53" s="47"/>
      <c r="UVL53" s="47"/>
      <c r="UVM53" s="47"/>
      <c r="UVN53" s="47"/>
      <c r="UVO53" s="47"/>
      <c r="UVP53" s="47"/>
      <c r="UVQ53" s="47"/>
      <c r="UVR53" s="47"/>
      <c r="UVS53" s="47"/>
      <c r="UVT53" s="47"/>
      <c r="UVU53" s="47"/>
      <c r="UVV53" s="47"/>
      <c r="UVW53" s="47"/>
      <c r="UVX53" s="47"/>
      <c r="UVY53" s="47"/>
      <c r="UVZ53" s="47"/>
      <c r="UWA53" s="47"/>
      <c r="UWB53" s="47"/>
      <c r="UWC53" s="47"/>
      <c r="UWD53" s="47"/>
      <c r="UWE53" s="47"/>
      <c r="UWF53" s="47"/>
      <c r="UWG53" s="47"/>
      <c r="UWH53" s="47"/>
      <c r="UWI53" s="47"/>
      <c r="UWJ53" s="47"/>
      <c r="UWK53" s="47"/>
      <c r="UWL53" s="47"/>
      <c r="UWM53" s="47"/>
      <c r="UWN53" s="47"/>
      <c r="UWO53" s="47"/>
      <c r="UWP53" s="47"/>
      <c r="UWQ53" s="47"/>
      <c r="UWR53" s="47"/>
      <c r="UWS53" s="47"/>
      <c r="UWT53" s="47"/>
      <c r="UWU53" s="47"/>
      <c r="UWV53" s="47"/>
      <c r="UWW53" s="47"/>
      <c r="UWX53" s="47"/>
      <c r="UWY53" s="47"/>
      <c r="UWZ53" s="47"/>
      <c r="UXA53" s="47"/>
      <c r="UXB53" s="47"/>
      <c r="UXC53" s="47"/>
      <c r="UXD53" s="47"/>
      <c r="UXE53" s="47"/>
      <c r="UXF53" s="47"/>
      <c r="UXG53" s="47"/>
      <c r="UXH53" s="47"/>
      <c r="UXI53" s="47"/>
      <c r="UXJ53" s="47"/>
      <c r="UXK53" s="47"/>
      <c r="UXL53" s="47"/>
      <c r="UXM53" s="47"/>
      <c r="UXN53" s="47"/>
      <c r="UXO53" s="47"/>
      <c r="UXP53" s="47"/>
      <c r="UXQ53" s="47"/>
      <c r="UXR53" s="47"/>
      <c r="UXS53" s="47"/>
      <c r="UXT53" s="47"/>
      <c r="UXU53" s="47"/>
      <c r="UXV53" s="47"/>
      <c r="UXW53" s="47"/>
      <c r="UXX53" s="47"/>
      <c r="UXY53" s="47"/>
      <c r="UXZ53" s="47"/>
      <c r="UYA53" s="47"/>
      <c r="UYB53" s="47"/>
      <c r="UYC53" s="47"/>
      <c r="UYD53" s="47"/>
      <c r="UYE53" s="47"/>
      <c r="UYF53" s="47"/>
      <c r="UYG53" s="47"/>
      <c r="UYH53" s="47"/>
      <c r="UYI53" s="47"/>
      <c r="UYJ53" s="47"/>
      <c r="UYK53" s="47"/>
      <c r="UYL53" s="47"/>
      <c r="UYM53" s="47"/>
      <c r="UYN53" s="47"/>
      <c r="UYO53" s="47"/>
      <c r="UYP53" s="47"/>
      <c r="UYQ53" s="47"/>
      <c r="UYR53" s="47"/>
      <c r="UYS53" s="47"/>
      <c r="UYT53" s="47"/>
      <c r="UYU53" s="47"/>
      <c r="UYV53" s="47"/>
      <c r="UYW53" s="47"/>
      <c r="UYX53" s="47"/>
      <c r="UYY53" s="47"/>
      <c r="UYZ53" s="47"/>
      <c r="UZA53" s="47"/>
      <c r="UZB53" s="47"/>
      <c r="UZC53" s="47"/>
      <c r="UZD53" s="47"/>
      <c r="UZE53" s="47"/>
      <c r="UZF53" s="47"/>
      <c r="UZG53" s="47"/>
      <c r="UZH53" s="47"/>
      <c r="UZI53" s="47"/>
      <c r="UZJ53" s="47"/>
      <c r="UZK53" s="47"/>
      <c r="UZL53" s="47"/>
      <c r="UZM53" s="47"/>
      <c r="UZN53" s="47"/>
      <c r="UZO53" s="47"/>
      <c r="UZP53" s="47"/>
      <c r="UZQ53" s="47"/>
      <c r="UZR53" s="47"/>
      <c r="UZS53" s="47"/>
      <c r="UZT53" s="47"/>
      <c r="UZU53" s="47"/>
      <c r="UZV53" s="47"/>
      <c r="UZW53" s="47"/>
      <c r="UZX53" s="47"/>
      <c r="UZY53" s="47"/>
      <c r="UZZ53" s="47"/>
      <c r="VAA53" s="47"/>
      <c r="VAB53" s="47"/>
      <c r="VAC53" s="47"/>
      <c r="VAD53" s="47"/>
      <c r="VAE53" s="47"/>
      <c r="VAF53" s="47"/>
      <c r="VAG53" s="47"/>
      <c r="VAH53" s="47"/>
      <c r="VAI53" s="47"/>
      <c r="VAJ53" s="47"/>
      <c r="VAK53" s="47"/>
      <c r="VAL53" s="47"/>
      <c r="VAM53" s="47"/>
      <c r="VAN53" s="47"/>
      <c r="VAO53" s="47"/>
      <c r="VAP53" s="47"/>
      <c r="VAQ53" s="47"/>
      <c r="VAR53" s="47"/>
      <c r="VAS53" s="47"/>
      <c r="VAT53" s="47"/>
      <c r="VAU53" s="47"/>
      <c r="VAV53" s="47"/>
      <c r="VAW53" s="47"/>
      <c r="VAX53" s="47"/>
      <c r="VAY53" s="47"/>
      <c r="VAZ53" s="47"/>
      <c r="VBA53" s="47"/>
      <c r="VBB53" s="47"/>
      <c r="VBC53" s="47"/>
      <c r="VBD53" s="47"/>
      <c r="VBE53" s="47"/>
      <c r="VBF53" s="47"/>
      <c r="VBG53" s="47"/>
      <c r="VBH53" s="47"/>
      <c r="VBI53" s="47"/>
      <c r="VBJ53" s="47"/>
      <c r="VBK53" s="47"/>
      <c r="VBL53" s="47"/>
      <c r="VBM53" s="47"/>
      <c r="VBN53" s="47"/>
      <c r="VBO53" s="47"/>
      <c r="VBP53" s="47"/>
      <c r="VBQ53" s="47"/>
      <c r="VBR53" s="47"/>
      <c r="VBS53" s="47"/>
      <c r="VBT53" s="47"/>
      <c r="VBU53" s="47"/>
      <c r="VBV53" s="47"/>
      <c r="VBW53" s="47"/>
      <c r="VBX53" s="47"/>
      <c r="VBY53" s="47"/>
      <c r="VBZ53" s="47"/>
      <c r="VCA53" s="47"/>
      <c r="VCB53" s="47"/>
      <c r="VCC53" s="47"/>
      <c r="VCD53" s="47"/>
      <c r="VCE53" s="47"/>
      <c r="VCF53" s="47"/>
      <c r="VCG53" s="47"/>
      <c r="VCH53" s="47"/>
      <c r="VCI53" s="47"/>
      <c r="VCJ53" s="47"/>
      <c r="VCK53" s="47"/>
      <c r="VCL53" s="47"/>
      <c r="VCM53" s="47"/>
      <c r="VCN53" s="47"/>
      <c r="VCO53" s="47"/>
      <c r="VCP53" s="47"/>
      <c r="VCQ53" s="47"/>
      <c r="VCR53" s="47"/>
      <c r="VCS53" s="47"/>
      <c r="VCT53" s="47"/>
      <c r="VCU53" s="47"/>
      <c r="VCV53" s="47"/>
      <c r="VCW53" s="47"/>
      <c r="VCX53" s="47"/>
      <c r="VCY53" s="47"/>
      <c r="VCZ53" s="47"/>
      <c r="VDA53" s="47"/>
      <c r="VDB53" s="47"/>
      <c r="VDC53" s="47"/>
      <c r="VDD53" s="47"/>
      <c r="VDE53" s="47"/>
      <c r="VDF53" s="47"/>
      <c r="VDG53" s="47"/>
      <c r="VDH53" s="47"/>
      <c r="VDI53" s="47"/>
      <c r="VDJ53" s="47"/>
      <c r="VDK53" s="47"/>
      <c r="VDL53" s="47"/>
      <c r="VDM53" s="47"/>
      <c r="VDN53" s="47"/>
      <c r="VDO53" s="47"/>
      <c r="VDP53" s="47"/>
      <c r="VDQ53" s="47"/>
      <c r="VDR53" s="47"/>
      <c r="VDS53" s="47"/>
      <c r="VDT53" s="47"/>
      <c r="VDU53" s="47"/>
      <c r="VDV53" s="47"/>
      <c r="VDW53" s="47"/>
      <c r="VDX53" s="47"/>
      <c r="VDY53" s="47"/>
      <c r="VDZ53" s="47"/>
      <c r="VEA53" s="47"/>
      <c r="VEB53" s="47"/>
      <c r="VEC53" s="47"/>
      <c r="VED53" s="47"/>
      <c r="VEE53" s="47"/>
      <c r="VEF53" s="47"/>
      <c r="VEG53" s="47"/>
      <c r="VEH53" s="47"/>
      <c r="VEI53" s="47"/>
      <c r="VEJ53" s="47"/>
      <c r="VEK53" s="47"/>
      <c r="VEL53" s="47"/>
      <c r="VEM53" s="47"/>
      <c r="VEN53" s="47"/>
      <c r="VEO53" s="47"/>
      <c r="VEP53" s="47"/>
      <c r="VEQ53" s="47"/>
      <c r="VER53" s="47"/>
      <c r="VES53" s="47"/>
      <c r="VET53" s="47"/>
      <c r="VEU53" s="47"/>
      <c r="VEV53" s="47"/>
      <c r="VEW53" s="47"/>
      <c r="VEX53" s="47"/>
      <c r="VEY53" s="47"/>
      <c r="VEZ53" s="47"/>
      <c r="VFA53" s="47"/>
      <c r="VFB53" s="47"/>
      <c r="VFC53" s="47"/>
      <c r="VFD53" s="47"/>
      <c r="VFE53" s="47"/>
      <c r="VFF53" s="47"/>
      <c r="VFG53" s="47"/>
      <c r="VFH53" s="47"/>
      <c r="VFI53" s="47"/>
      <c r="VFJ53" s="47"/>
      <c r="VFK53" s="47"/>
      <c r="VFL53" s="47"/>
      <c r="VFM53" s="47"/>
      <c r="VFN53" s="47"/>
      <c r="VFO53" s="47"/>
      <c r="VFP53" s="47"/>
      <c r="VFQ53" s="47"/>
      <c r="VFR53" s="47"/>
      <c r="VFS53" s="47"/>
      <c r="VFT53" s="47"/>
      <c r="VFU53" s="47"/>
      <c r="VFV53" s="47"/>
      <c r="VFW53" s="47"/>
      <c r="VFX53" s="47"/>
      <c r="VFY53" s="47"/>
      <c r="VFZ53" s="47"/>
      <c r="VGA53" s="47"/>
      <c r="VGB53" s="47"/>
      <c r="VGC53" s="47"/>
      <c r="VGD53" s="47"/>
      <c r="VGE53" s="47"/>
      <c r="VGF53" s="47"/>
      <c r="VGG53" s="47"/>
      <c r="VGH53" s="47"/>
      <c r="VGI53" s="47"/>
      <c r="VGJ53" s="47"/>
      <c r="VGK53" s="47"/>
      <c r="VGL53" s="47"/>
      <c r="VGM53" s="47"/>
      <c r="VGN53" s="47"/>
      <c r="VGO53" s="47"/>
      <c r="VGP53" s="47"/>
      <c r="VGQ53" s="47"/>
      <c r="VGR53" s="47"/>
      <c r="VGS53" s="47"/>
      <c r="VGT53" s="47"/>
      <c r="VGU53" s="47"/>
      <c r="VGV53" s="47"/>
      <c r="VGW53" s="47"/>
      <c r="VGX53" s="47"/>
      <c r="VGY53" s="47"/>
      <c r="VGZ53" s="47"/>
      <c r="VHA53" s="47"/>
      <c r="VHB53" s="47"/>
      <c r="VHC53" s="47"/>
      <c r="VHD53" s="47"/>
      <c r="VHE53" s="47"/>
      <c r="VHF53" s="47"/>
      <c r="VHG53" s="47"/>
      <c r="VHH53" s="47"/>
      <c r="VHI53" s="47"/>
      <c r="VHJ53" s="47"/>
      <c r="VHK53" s="47"/>
      <c r="VHL53" s="47"/>
      <c r="VHM53" s="47"/>
      <c r="VHN53" s="47"/>
      <c r="VHO53" s="47"/>
      <c r="VHP53" s="47"/>
      <c r="VHQ53" s="47"/>
      <c r="VHR53" s="47"/>
      <c r="VHS53" s="47"/>
      <c r="VHT53" s="47"/>
      <c r="VHU53" s="47"/>
      <c r="VHV53" s="47"/>
      <c r="VHW53" s="47"/>
      <c r="VHX53" s="47"/>
      <c r="VHY53" s="47"/>
      <c r="VHZ53" s="47"/>
      <c r="VIA53" s="47"/>
      <c r="VIB53" s="47"/>
      <c r="VIC53" s="47"/>
      <c r="VID53" s="47"/>
      <c r="VIE53" s="47"/>
      <c r="VIF53" s="47"/>
      <c r="VIG53" s="47"/>
      <c r="VIH53" s="47"/>
      <c r="VII53" s="47"/>
      <c r="VIJ53" s="47"/>
      <c r="VIK53" s="47"/>
      <c r="VIL53" s="47"/>
      <c r="VIM53" s="47"/>
      <c r="VIN53" s="47"/>
      <c r="VIO53" s="47"/>
      <c r="VIP53" s="47"/>
      <c r="VIQ53" s="47"/>
      <c r="VIR53" s="47"/>
      <c r="VIS53" s="47"/>
      <c r="VIT53" s="47"/>
      <c r="VIU53" s="47"/>
      <c r="VIV53" s="47"/>
      <c r="VIW53" s="47"/>
      <c r="VIX53" s="47"/>
      <c r="VIY53" s="47"/>
      <c r="VIZ53" s="47"/>
      <c r="VJA53" s="47"/>
      <c r="VJB53" s="47"/>
      <c r="VJC53" s="47"/>
      <c r="VJD53" s="47"/>
      <c r="VJE53" s="47"/>
      <c r="VJF53" s="47"/>
      <c r="VJG53" s="47"/>
      <c r="VJH53" s="47"/>
      <c r="VJI53" s="47"/>
      <c r="VJJ53" s="47"/>
      <c r="VJK53" s="47"/>
      <c r="VJL53" s="47"/>
      <c r="VJM53" s="47"/>
      <c r="VJN53" s="47"/>
      <c r="VJO53" s="47"/>
      <c r="VJP53" s="47"/>
      <c r="VJQ53" s="47"/>
      <c r="VJR53" s="47"/>
      <c r="VJS53" s="47"/>
      <c r="VJT53" s="47"/>
      <c r="VJU53" s="47"/>
      <c r="VJV53" s="47"/>
      <c r="VJW53" s="47"/>
      <c r="VJX53" s="47"/>
      <c r="VJY53" s="47"/>
      <c r="VJZ53" s="47"/>
      <c r="VKA53" s="47"/>
      <c r="VKB53" s="47"/>
      <c r="VKC53" s="47"/>
      <c r="VKD53" s="47"/>
      <c r="VKE53" s="47"/>
      <c r="VKF53" s="47"/>
      <c r="VKG53" s="47"/>
      <c r="VKH53" s="47"/>
      <c r="VKI53" s="47"/>
      <c r="VKJ53" s="47"/>
      <c r="VKK53" s="47"/>
      <c r="VKL53" s="47"/>
      <c r="VKM53" s="47"/>
      <c r="VKN53" s="47"/>
      <c r="VKO53" s="47"/>
      <c r="VKP53" s="47"/>
      <c r="VKQ53" s="47"/>
      <c r="VKR53" s="47"/>
      <c r="VKS53" s="47"/>
      <c r="VKT53" s="47"/>
      <c r="VKU53" s="47"/>
      <c r="VKV53" s="47"/>
      <c r="VKW53" s="47"/>
      <c r="VKX53" s="47"/>
      <c r="VKY53" s="47"/>
      <c r="VKZ53" s="47"/>
      <c r="VLA53" s="47"/>
      <c r="VLB53" s="47"/>
      <c r="VLC53" s="47"/>
      <c r="VLD53" s="47"/>
      <c r="VLE53" s="47"/>
      <c r="VLF53" s="47"/>
      <c r="VLG53" s="47"/>
      <c r="VLH53" s="47"/>
      <c r="VLI53" s="47"/>
      <c r="VLJ53" s="47"/>
      <c r="VLK53" s="47"/>
      <c r="VLL53" s="47"/>
      <c r="VLM53" s="47"/>
      <c r="VLN53" s="47"/>
      <c r="VLO53" s="47"/>
      <c r="VLP53" s="47"/>
      <c r="VLQ53" s="47"/>
      <c r="VLR53" s="47"/>
      <c r="VLS53" s="47"/>
      <c r="VLT53" s="47"/>
      <c r="VLU53" s="47"/>
      <c r="VLV53" s="47"/>
      <c r="VLW53" s="47"/>
      <c r="VLX53" s="47"/>
      <c r="VLY53" s="47"/>
      <c r="VLZ53" s="47"/>
      <c r="VMA53" s="47"/>
      <c r="VMB53" s="47"/>
      <c r="VMC53" s="47"/>
      <c r="VMD53" s="47"/>
      <c r="VME53" s="47"/>
      <c r="VMF53" s="47"/>
      <c r="VMG53" s="47"/>
      <c r="VMH53" s="47"/>
      <c r="VMI53" s="47"/>
      <c r="VMJ53" s="47"/>
      <c r="VMK53" s="47"/>
      <c r="VML53" s="47"/>
      <c r="VMM53" s="47"/>
      <c r="VMN53" s="47"/>
      <c r="VMO53" s="47"/>
      <c r="VMP53" s="47"/>
      <c r="VMQ53" s="47"/>
      <c r="VMR53" s="47"/>
      <c r="VMS53" s="47"/>
      <c r="VMT53" s="47"/>
      <c r="VMU53" s="47"/>
      <c r="VMV53" s="47"/>
      <c r="VMW53" s="47"/>
      <c r="VMX53" s="47"/>
      <c r="VMY53" s="47"/>
      <c r="VMZ53" s="47"/>
      <c r="VNA53" s="47"/>
      <c r="VNB53" s="47"/>
      <c r="VNC53" s="47"/>
      <c r="VND53" s="47"/>
      <c r="VNE53" s="47"/>
      <c r="VNF53" s="47"/>
      <c r="VNG53" s="47"/>
      <c r="VNH53" s="47"/>
      <c r="VNI53" s="47"/>
      <c r="VNJ53" s="47"/>
      <c r="VNK53" s="47"/>
      <c r="VNL53" s="47"/>
      <c r="VNM53" s="47"/>
      <c r="VNN53" s="47"/>
      <c r="VNO53" s="47"/>
      <c r="VNP53" s="47"/>
      <c r="VNQ53" s="47"/>
      <c r="VNR53" s="47"/>
      <c r="VNS53" s="47"/>
      <c r="VNT53" s="47"/>
      <c r="VNU53" s="47"/>
      <c r="VNV53" s="47"/>
      <c r="VNW53" s="47"/>
      <c r="VNX53" s="47"/>
      <c r="VNY53" s="47"/>
      <c r="VNZ53" s="47"/>
      <c r="VOA53" s="47"/>
      <c r="VOB53" s="47"/>
      <c r="VOC53" s="47"/>
      <c r="VOD53" s="47"/>
      <c r="VOE53" s="47"/>
      <c r="VOF53" s="47"/>
      <c r="VOG53" s="47"/>
      <c r="VOH53" s="47"/>
      <c r="VOI53" s="47"/>
      <c r="VOJ53" s="47"/>
      <c r="VOK53" s="47"/>
      <c r="VOL53" s="47"/>
      <c r="VOM53" s="47"/>
      <c r="VON53" s="47"/>
      <c r="VOO53" s="47"/>
      <c r="VOP53" s="47"/>
      <c r="VOQ53" s="47"/>
      <c r="VOR53" s="47"/>
      <c r="VOS53" s="47"/>
      <c r="VOT53" s="47"/>
      <c r="VOU53" s="47"/>
      <c r="VOV53" s="47"/>
      <c r="VOW53" s="47"/>
      <c r="VOX53" s="47"/>
      <c r="VOY53" s="47"/>
      <c r="VOZ53" s="47"/>
      <c r="VPA53" s="47"/>
      <c r="VPB53" s="47"/>
      <c r="VPC53" s="47"/>
      <c r="VPD53" s="47"/>
      <c r="VPE53" s="47"/>
      <c r="VPF53" s="47"/>
      <c r="VPG53" s="47"/>
      <c r="VPH53" s="47"/>
      <c r="VPI53" s="47"/>
      <c r="VPJ53" s="47"/>
      <c r="VPK53" s="47"/>
      <c r="VPL53" s="47"/>
      <c r="VPM53" s="47"/>
      <c r="VPN53" s="47"/>
      <c r="VPO53" s="47"/>
      <c r="VPP53" s="47"/>
      <c r="VPQ53" s="47"/>
      <c r="VPR53" s="47"/>
      <c r="VPS53" s="47"/>
      <c r="VPT53" s="47"/>
      <c r="VPU53" s="47"/>
      <c r="VPV53" s="47"/>
      <c r="VPW53" s="47"/>
      <c r="VPX53" s="47"/>
      <c r="VPY53" s="47"/>
      <c r="VPZ53" s="47"/>
      <c r="VQA53" s="47"/>
      <c r="VQB53" s="47"/>
      <c r="VQC53" s="47"/>
      <c r="VQD53" s="47"/>
      <c r="VQE53" s="47"/>
      <c r="VQF53" s="47"/>
      <c r="VQG53" s="47"/>
      <c r="VQH53" s="47"/>
      <c r="VQI53" s="47"/>
      <c r="VQJ53" s="47"/>
      <c r="VQK53" s="47"/>
      <c r="VQL53" s="47"/>
      <c r="VQM53" s="47"/>
      <c r="VQN53" s="47"/>
      <c r="VQO53" s="47"/>
      <c r="VQP53" s="47"/>
      <c r="VQQ53" s="47"/>
      <c r="VQR53" s="47"/>
      <c r="VQS53" s="47"/>
      <c r="VQT53" s="47"/>
      <c r="VQU53" s="47"/>
      <c r="VQV53" s="47"/>
      <c r="VQW53" s="47"/>
      <c r="VQX53" s="47"/>
      <c r="VQY53" s="47"/>
      <c r="VQZ53" s="47"/>
      <c r="VRA53" s="47"/>
      <c r="VRB53" s="47"/>
      <c r="VRC53" s="47"/>
      <c r="VRD53" s="47"/>
      <c r="VRE53" s="47"/>
      <c r="VRF53" s="47"/>
      <c r="VRG53" s="47"/>
      <c r="VRH53" s="47"/>
      <c r="VRI53" s="47"/>
      <c r="VRJ53" s="47"/>
      <c r="VRK53" s="47"/>
      <c r="VRL53" s="47"/>
      <c r="VRM53" s="47"/>
      <c r="VRN53" s="47"/>
      <c r="VRO53" s="47"/>
      <c r="VRP53" s="47"/>
      <c r="VRQ53" s="47"/>
      <c r="VRR53" s="47"/>
      <c r="VRS53" s="47"/>
      <c r="VRT53" s="47"/>
      <c r="VRU53" s="47"/>
      <c r="VRV53" s="47"/>
      <c r="VRW53" s="47"/>
      <c r="VRX53" s="47"/>
      <c r="VRY53" s="47"/>
      <c r="VRZ53" s="47"/>
      <c r="VSA53" s="47"/>
      <c r="VSB53" s="47"/>
      <c r="VSC53" s="47"/>
      <c r="VSD53" s="47"/>
      <c r="VSE53" s="47"/>
      <c r="VSF53" s="47"/>
      <c r="VSG53" s="47"/>
      <c r="VSH53" s="47"/>
      <c r="VSI53" s="47"/>
      <c r="VSJ53" s="47"/>
      <c r="VSK53" s="47"/>
      <c r="VSL53" s="47"/>
      <c r="VSM53" s="47"/>
      <c r="VSN53" s="47"/>
      <c r="VSO53" s="47"/>
      <c r="VSP53" s="47"/>
      <c r="VSQ53" s="47"/>
      <c r="VSR53" s="47"/>
      <c r="VSS53" s="47"/>
      <c r="VST53" s="47"/>
      <c r="VSU53" s="47"/>
      <c r="VSV53" s="47"/>
      <c r="VSW53" s="47"/>
      <c r="VSX53" s="47"/>
      <c r="VSY53" s="47"/>
      <c r="VSZ53" s="47"/>
      <c r="VTA53" s="47"/>
      <c r="VTB53" s="47"/>
      <c r="VTC53" s="47"/>
      <c r="VTD53" s="47"/>
      <c r="VTE53" s="47"/>
      <c r="VTF53" s="47"/>
      <c r="VTG53" s="47"/>
      <c r="VTH53" s="47"/>
      <c r="VTI53" s="47"/>
      <c r="VTJ53" s="47"/>
      <c r="VTK53" s="47"/>
      <c r="VTL53" s="47"/>
      <c r="VTM53" s="47"/>
      <c r="VTN53" s="47"/>
      <c r="VTO53" s="47"/>
      <c r="VTP53" s="47"/>
      <c r="VTQ53" s="47"/>
      <c r="VTR53" s="47"/>
      <c r="VTS53" s="47"/>
      <c r="VTT53" s="47"/>
      <c r="VTU53" s="47"/>
      <c r="VTV53" s="47"/>
      <c r="VTW53" s="47"/>
      <c r="VTX53" s="47"/>
      <c r="VTY53" s="47"/>
      <c r="VTZ53" s="47"/>
      <c r="VUA53" s="47"/>
      <c r="VUB53" s="47"/>
      <c r="VUC53" s="47"/>
      <c r="VUD53" s="47"/>
      <c r="VUE53" s="47"/>
      <c r="VUF53" s="47"/>
      <c r="VUG53" s="47"/>
      <c r="VUH53" s="47"/>
      <c r="VUI53" s="47"/>
      <c r="VUJ53" s="47"/>
      <c r="VUK53" s="47"/>
      <c r="VUL53" s="47"/>
      <c r="VUM53" s="47"/>
      <c r="VUN53" s="47"/>
      <c r="VUO53" s="47"/>
      <c r="VUP53" s="47"/>
      <c r="VUQ53" s="47"/>
      <c r="VUR53" s="47"/>
      <c r="VUS53" s="47"/>
      <c r="VUT53" s="47"/>
      <c r="VUU53" s="47"/>
      <c r="VUV53" s="47"/>
      <c r="VUW53" s="47"/>
      <c r="VUX53" s="47"/>
      <c r="VUY53" s="47"/>
      <c r="VUZ53" s="47"/>
      <c r="VVA53" s="47"/>
      <c r="VVB53" s="47"/>
      <c r="VVC53" s="47"/>
      <c r="VVD53" s="47"/>
      <c r="VVE53" s="47"/>
      <c r="VVF53" s="47"/>
      <c r="VVG53" s="47"/>
      <c r="VVH53" s="47"/>
      <c r="VVI53" s="47"/>
      <c r="VVJ53" s="47"/>
      <c r="VVK53" s="47"/>
      <c r="VVL53" s="47"/>
      <c r="VVM53" s="47"/>
      <c r="VVN53" s="47"/>
      <c r="VVO53" s="47"/>
      <c r="VVP53" s="47"/>
      <c r="VVQ53" s="47"/>
      <c r="VVR53" s="47"/>
      <c r="VVS53" s="47"/>
      <c r="VVT53" s="47"/>
      <c r="VVU53" s="47"/>
      <c r="VVV53" s="47"/>
      <c r="VVW53" s="47"/>
      <c r="VVX53" s="47"/>
      <c r="VVY53" s="47"/>
      <c r="VVZ53" s="47"/>
      <c r="VWA53" s="47"/>
      <c r="VWB53" s="47"/>
      <c r="VWC53" s="47"/>
      <c r="VWD53" s="47"/>
      <c r="VWE53" s="47"/>
      <c r="VWF53" s="47"/>
      <c r="VWG53" s="47"/>
      <c r="VWH53" s="47"/>
      <c r="VWI53" s="47"/>
      <c r="VWJ53" s="47"/>
      <c r="VWK53" s="47"/>
      <c r="VWL53" s="47"/>
      <c r="VWM53" s="47"/>
      <c r="VWN53" s="47"/>
      <c r="VWO53" s="47"/>
      <c r="VWP53" s="47"/>
      <c r="VWQ53" s="47"/>
      <c r="VWR53" s="47"/>
      <c r="VWS53" s="47"/>
      <c r="VWT53" s="47"/>
      <c r="VWU53" s="47"/>
      <c r="VWV53" s="47"/>
      <c r="VWW53" s="47"/>
      <c r="VWX53" s="47"/>
      <c r="VWY53" s="47"/>
      <c r="VWZ53" s="47"/>
      <c r="VXA53" s="47"/>
      <c r="VXB53" s="47"/>
      <c r="VXC53" s="47"/>
      <c r="VXD53" s="47"/>
      <c r="VXE53" s="47"/>
      <c r="VXF53" s="47"/>
      <c r="VXG53" s="47"/>
      <c r="VXH53" s="47"/>
      <c r="VXI53" s="47"/>
      <c r="VXJ53" s="47"/>
      <c r="VXK53" s="47"/>
      <c r="VXL53" s="47"/>
      <c r="VXM53" s="47"/>
      <c r="VXN53" s="47"/>
      <c r="VXO53" s="47"/>
      <c r="VXP53" s="47"/>
      <c r="VXQ53" s="47"/>
      <c r="VXR53" s="47"/>
      <c r="VXS53" s="47"/>
      <c r="VXT53" s="47"/>
      <c r="VXU53" s="47"/>
      <c r="VXV53" s="47"/>
      <c r="VXW53" s="47"/>
      <c r="VXX53" s="47"/>
      <c r="VXY53" s="47"/>
      <c r="VXZ53" s="47"/>
      <c r="VYA53" s="47"/>
      <c r="VYB53" s="47"/>
      <c r="VYC53" s="47"/>
      <c r="VYD53" s="47"/>
      <c r="VYE53" s="47"/>
      <c r="VYF53" s="47"/>
      <c r="VYG53" s="47"/>
      <c r="VYH53" s="47"/>
      <c r="VYI53" s="47"/>
      <c r="VYJ53" s="47"/>
      <c r="VYK53" s="47"/>
      <c r="VYL53" s="47"/>
      <c r="VYM53" s="47"/>
      <c r="VYN53" s="47"/>
      <c r="VYO53" s="47"/>
      <c r="VYP53" s="47"/>
      <c r="VYQ53" s="47"/>
      <c r="VYR53" s="47"/>
      <c r="VYS53" s="47"/>
      <c r="VYT53" s="47"/>
      <c r="VYU53" s="47"/>
      <c r="VYV53" s="47"/>
      <c r="VYW53" s="47"/>
      <c r="VYX53" s="47"/>
      <c r="VYY53" s="47"/>
      <c r="VYZ53" s="47"/>
      <c r="VZA53" s="47"/>
      <c r="VZB53" s="47"/>
      <c r="VZC53" s="47"/>
      <c r="VZD53" s="47"/>
      <c r="VZE53" s="47"/>
      <c r="VZF53" s="47"/>
      <c r="VZG53" s="47"/>
      <c r="VZH53" s="47"/>
      <c r="VZI53" s="47"/>
      <c r="VZJ53" s="47"/>
      <c r="VZK53" s="47"/>
      <c r="VZL53" s="47"/>
      <c r="VZM53" s="47"/>
      <c r="VZN53" s="47"/>
      <c r="VZO53" s="47"/>
      <c r="VZP53" s="47"/>
      <c r="VZQ53" s="47"/>
      <c r="VZR53" s="47"/>
      <c r="VZS53" s="47"/>
      <c r="VZT53" s="47"/>
      <c r="VZU53" s="47"/>
      <c r="VZV53" s="47"/>
      <c r="VZW53" s="47"/>
      <c r="VZX53" s="47"/>
      <c r="VZY53" s="47"/>
      <c r="VZZ53" s="47"/>
      <c r="WAA53" s="47"/>
      <c r="WAB53" s="47"/>
      <c r="WAC53" s="47"/>
      <c r="WAD53" s="47"/>
      <c r="WAE53" s="47"/>
      <c r="WAF53" s="47"/>
      <c r="WAG53" s="47"/>
      <c r="WAH53" s="47"/>
      <c r="WAI53" s="47"/>
      <c r="WAJ53" s="47"/>
      <c r="WAK53" s="47"/>
      <c r="WAL53" s="47"/>
      <c r="WAM53" s="47"/>
      <c r="WAN53" s="47"/>
      <c r="WAO53" s="47"/>
      <c r="WAP53" s="47"/>
      <c r="WAQ53" s="47"/>
      <c r="WAR53" s="47"/>
      <c r="WAS53" s="47"/>
      <c r="WAT53" s="47"/>
      <c r="WAU53" s="47"/>
      <c r="WAV53" s="47"/>
      <c r="WAW53" s="47"/>
      <c r="WAX53" s="47"/>
      <c r="WAY53" s="47"/>
      <c r="WAZ53" s="47"/>
      <c r="WBA53" s="47"/>
      <c r="WBB53" s="47"/>
      <c r="WBC53" s="47"/>
      <c r="WBD53" s="47"/>
      <c r="WBE53" s="47"/>
      <c r="WBF53" s="47"/>
      <c r="WBG53" s="47"/>
      <c r="WBH53" s="47"/>
      <c r="WBI53" s="47"/>
      <c r="WBJ53" s="47"/>
      <c r="WBK53" s="47"/>
      <c r="WBL53" s="47"/>
      <c r="WBM53" s="47"/>
      <c r="WBN53" s="47"/>
      <c r="WBO53" s="47"/>
      <c r="WBP53" s="47"/>
      <c r="WBQ53" s="47"/>
      <c r="WBR53" s="47"/>
      <c r="WBS53" s="47"/>
      <c r="WBT53" s="47"/>
      <c r="WBU53" s="47"/>
      <c r="WBV53" s="47"/>
      <c r="WBW53" s="47"/>
      <c r="WBX53" s="47"/>
      <c r="WBY53" s="47"/>
      <c r="WBZ53" s="47"/>
      <c r="WCA53" s="47"/>
      <c r="WCB53" s="47"/>
      <c r="WCC53" s="47"/>
      <c r="WCD53" s="47"/>
      <c r="WCE53" s="47"/>
      <c r="WCF53" s="47"/>
      <c r="WCG53" s="47"/>
      <c r="WCH53" s="47"/>
      <c r="WCI53" s="47"/>
      <c r="WCJ53" s="47"/>
      <c r="WCK53" s="47"/>
      <c r="WCL53" s="47"/>
      <c r="WCM53" s="47"/>
      <c r="WCN53" s="47"/>
      <c r="WCO53" s="47"/>
      <c r="WCP53" s="47"/>
      <c r="WCQ53" s="47"/>
      <c r="WCR53" s="47"/>
      <c r="WCS53" s="47"/>
      <c r="WCT53" s="47"/>
      <c r="WCU53" s="47"/>
      <c r="WCV53" s="47"/>
      <c r="WCW53" s="47"/>
      <c r="WCX53" s="47"/>
      <c r="WCY53" s="47"/>
      <c r="WCZ53" s="47"/>
      <c r="WDA53" s="47"/>
      <c r="WDB53" s="47"/>
      <c r="WDC53" s="47"/>
      <c r="WDD53" s="47"/>
      <c r="WDE53" s="47"/>
      <c r="WDF53" s="47"/>
      <c r="WDG53" s="47"/>
      <c r="WDH53" s="47"/>
      <c r="WDI53" s="47"/>
      <c r="WDJ53" s="47"/>
      <c r="WDK53" s="47"/>
      <c r="WDL53" s="47"/>
      <c r="WDM53" s="47"/>
      <c r="WDN53" s="47"/>
      <c r="WDO53" s="47"/>
      <c r="WDP53" s="47"/>
      <c r="WDQ53" s="47"/>
      <c r="WDR53" s="47"/>
      <c r="WDS53" s="47"/>
      <c r="WDT53" s="47"/>
      <c r="WDU53" s="47"/>
      <c r="WDV53" s="47"/>
      <c r="WDW53" s="47"/>
      <c r="WDX53" s="47"/>
      <c r="WDY53" s="47"/>
      <c r="WDZ53" s="47"/>
      <c r="WEA53" s="47"/>
      <c r="WEB53" s="47"/>
      <c r="WEC53" s="47"/>
      <c r="WED53" s="47"/>
      <c r="WEE53" s="47"/>
      <c r="WEF53" s="47"/>
      <c r="WEG53" s="47"/>
      <c r="WEH53" s="47"/>
      <c r="WEI53" s="47"/>
      <c r="WEJ53" s="47"/>
      <c r="WEK53" s="47"/>
      <c r="WEL53" s="47"/>
      <c r="WEM53" s="47"/>
      <c r="WEN53" s="47"/>
      <c r="WEO53" s="47"/>
      <c r="WEP53" s="47"/>
      <c r="WEQ53" s="47"/>
      <c r="WER53" s="47"/>
      <c r="WES53" s="47"/>
      <c r="WET53" s="47"/>
      <c r="WEU53" s="47"/>
      <c r="WEV53" s="47"/>
      <c r="WEW53" s="47"/>
      <c r="WEX53" s="47"/>
      <c r="WEY53" s="47"/>
      <c r="WEZ53" s="47"/>
      <c r="WFA53" s="47"/>
      <c r="WFB53" s="47"/>
      <c r="WFC53" s="47"/>
      <c r="WFD53" s="47"/>
      <c r="WFE53" s="47"/>
      <c r="WFF53" s="47"/>
      <c r="WFG53" s="47"/>
      <c r="WFH53" s="47"/>
      <c r="WFI53" s="47"/>
      <c r="WFJ53" s="47"/>
      <c r="WFK53" s="47"/>
      <c r="WFL53" s="47"/>
      <c r="WFM53" s="47"/>
      <c r="WFN53" s="47"/>
      <c r="WFO53" s="47"/>
      <c r="WFP53" s="47"/>
      <c r="WFQ53" s="47"/>
      <c r="WFR53" s="47"/>
      <c r="WFS53" s="47"/>
      <c r="WFT53" s="47"/>
      <c r="WFU53" s="47"/>
      <c r="WFV53" s="47"/>
      <c r="WFW53" s="47"/>
      <c r="WFX53" s="47"/>
      <c r="WFY53" s="47"/>
      <c r="WFZ53" s="47"/>
      <c r="WGA53" s="47"/>
      <c r="WGB53" s="47"/>
      <c r="WGC53" s="47"/>
      <c r="WGD53" s="47"/>
      <c r="WGE53" s="47"/>
      <c r="WGF53" s="47"/>
      <c r="WGG53" s="47"/>
      <c r="WGH53" s="47"/>
      <c r="WGI53" s="47"/>
      <c r="WGJ53" s="47"/>
      <c r="WGK53" s="47"/>
      <c r="WGL53" s="47"/>
      <c r="WGM53" s="47"/>
      <c r="WGN53" s="47"/>
      <c r="WGO53" s="47"/>
      <c r="WGP53" s="47"/>
      <c r="WGQ53" s="47"/>
      <c r="WGR53" s="47"/>
      <c r="WGS53" s="47"/>
      <c r="WGT53" s="47"/>
      <c r="WGU53" s="47"/>
      <c r="WGV53" s="47"/>
      <c r="WGW53" s="47"/>
      <c r="WGX53" s="47"/>
      <c r="WGY53" s="47"/>
      <c r="WGZ53" s="47"/>
      <c r="WHA53" s="47"/>
      <c r="WHB53" s="47"/>
      <c r="WHC53" s="47"/>
      <c r="WHD53" s="47"/>
      <c r="WHE53" s="47"/>
      <c r="WHF53" s="47"/>
      <c r="WHG53" s="47"/>
      <c r="WHH53" s="47"/>
      <c r="WHI53" s="47"/>
      <c r="WHJ53" s="47"/>
      <c r="WHK53" s="47"/>
      <c r="WHL53" s="47"/>
      <c r="WHM53" s="47"/>
      <c r="WHN53" s="47"/>
      <c r="WHO53" s="47"/>
      <c r="WHP53" s="47"/>
      <c r="WHQ53" s="47"/>
      <c r="WHR53" s="47"/>
      <c r="WHS53" s="47"/>
      <c r="WHT53" s="47"/>
      <c r="WHU53" s="47"/>
      <c r="WHV53" s="47"/>
      <c r="WHW53" s="47"/>
      <c r="WHX53" s="47"/>
      <c r="WHY53" s="47"/>
      <c r="WHZ53" s="47"/>
      <c r="WIA53" s="47"/>
      <c r="WIB53" s="47"/>
      <c r="WIC53" s="47"/>
      <c r="WID53" s="47"/>
      <c r="WIE53" s="47"/>
      <c r="WIF53" s="47"/>
      <c r="WIG53" s="47"/>
      <c r="WIH53" s="47"/>
      <c r="WII53" s="47"/>
      <c r="WIJ53" s="47"/>
      <c r="WIK53" s="47"/>
      <c r="WIL53" s="47"/>
      <c r="WIM53" s="47"/>
      <c r="WIN53" s="47"/>
      <c r="WIO53" s="47"/>
      <c r="WIP53" s="47"/>
      <c r="WIQ53" s="47"/>
      <c r="WIR53" s="47"/>
      <c r="WIS53" s="47"/>
      <c r="WIT53" s="47"/>
      <c r="WIU53" s="47"/>
      <c r="WIV53" s="47"/>
      <c r="WIW53" s="47"/>
      <c r="WIX53" s="47"/>
      <c r="WIY53" s="47"/>
      <c r="WIZ53" s="47"/>
      <c r="WJA53" s="47"/>
      <c r="WJB53" s="47"/>
      <c r="WJC53" s="47"/>
      <c r="WJD53" s="47"/>
      <c r="WJE53" s="47"/>
      <c r="WJF53" s="47"/>
      <c r="WJG53" s="47"/>
      <c r="WJH53" s="47"/>
      <c r="WJI53" s="47"/>
      <c r="WJJ53" s="47"/>
      <c r="WJK53" s="47"/>
      <c r="WJL53" s="47"/>
      <c r="WJM53" s="47"/>
      <c r="WJN53" s="47"/>
      <c r="WJO53" s="47"/>
      <c r="WJP53" s="47"/>
      <c r="WJQ53" s="47"/>
      <c r="WJR53" s="47"/>
      <c r="WJS53" s="47"/>
      <c r="WJT53" s="47"/>
      <c r="WJU53" s="47"/>
      <c r="WJV53" s="47"/>
      <c r="WJW53" s="47"/>
      <c r="WJX53" s="47"/>
      <c r="WJY53" s="47"/>
      <c r="WJZ53" s="47"/>
      <c r="WKA53" s="47"/>
      <c r="WKB53" s="47"/>
      <c r="WKC53" s="47"/>
      <c r="WKD53" s="47"/>
      <c r="WKE53" s="47"/>
      <c r="WKF53" s="47"/>
      <c r="WKG53" s="47"/>
      <c r="WKH53" s="47"/>
      <c r="WKI53" s="47"/>
      <c r="WKJ53" s="47"/>
      <c r="WKK53" s="47"/>
      <c r="WKL53" s="47"/>
      <c r="WKM53" s="47"/>
      <c r="WKN53" s="47"/>
      <c r="WKO53" s="47"/>
      <c r="WKP53" s="47"/>
      <c r="WKQ53" s="47"/>
      <c r="WKR53" s="47"/>
      <c r="WKS53" s="47"/>
      <c r="WKT53" s="47"/>
      <c r="WKU53" s="47"/>
      <c r="WKV53" s="47"/>
      <c r="WKW53" s="47"/>
      <c r="WKX53" s="47"/>
      <c r="WKY53" s="47"/>
      <c r="WKZ53" s="47"/>
      <c r="WLA53" s="47"/>
      <c r="WLB53" s="47"/>
      <c r="WLC53" s="47"/>
      <c r="WLD53" s="47"/>
      <c r="WLE53" s="47"/>
      <c r="WLF53" s="47"/>
      <c r="WLG53" s="47"/>
      <c r="WLH53" s="47"/>
      <c r="WLI53" s="47"/>
      <c r="WLJ53" s="47"/>
      <c r="WLK53" s="47"/>
      <c r="WLL53" s="47"/>
      <c r="WLM53" s="47"/>
      <c r="WLN53" s="47"/>
      <c r="WLO53" s="47"/>
      <c r="WLP53" s="47"/>
      <c r="WLQ53" s="47"/>
      <c r="WLR53" s="47"/>
      <c r="WLS53" s="47"/>
      <c r="WLT53" s="47"/>
      <c r="WLU53" s="47"/>
      <c r="WLV53" s="47"/>
      <c r="WLW53" s="47"/>
      <c r="WLX53" s="47"/>
      <c r="WLY53" s="47"/>
      <c r="WLZ53" s="47"/>
      <c r="WMA53" s="47"/>
      <c r="WMB53" s="47"/>
      <c r="WMC53" s="47"/>
      <c r="WMD53" s="47"/>
      <c r="WME53" s="47"/>
      <c r="WMF53" s="47"/>
      <c r="WMG53" s="47"/>
      <c r="WMH53" s="47"/>
      <c r="WMI53" s="47"/>
      <c r="WMJ53" s="47"/>
      <c r="WMK53" s="47"/>
      <c r="WML53" s="47"/>
      <c r="WMM53" s="47"/>
      <c r="WMN53" s="47"/>
      <c r="WMO53" s="47"/>
      <c r="WMP53" s="47"/>
      <c r="WMQ53" s="47"/>
      <c r="WMR53" s="47"/>
      <c r="WMS53" s="47"/>
      <c r="WMT53" s="47"/>
      <c r="WMU53" s="47"/>
      <c r="WMV53" s="47"/>
      <c r="WMW53" s="47"/>
      <c r="WMX53" s="47"/>
      <c r="WMY53" s="47"/>
      <c r="WMZ53" s="47"/>
      <c r="WNA53" s="47"/>
      <c r="WNB53" s="47"/>
      <c r="WNC53" s="47"/>
      <c r="WND53" s="47"/>
      <c r="WNE53" s="47"/>
      <c r="WNF53" s="47"/>
      <c r="WNG53" s="47"/>
      <c r="WNH53" s="47"/>
      <c r="WNI53" s="47"/>
      <c r="WNJ53" s="47"/>
      <c r="WNK53" s="47"/>
      <c r="WNL53" s="47"/>
      <c r="WNM53" s="47"/>
      <c r="WNN53" s="47"/>
      <c r="WNO53" s="47"/>
      <c r="WNP53" s="47"/>
      <c r="WNQ53" s="47"/>
      <c r="WNR53" s="47"/>
      <c r="WNS53" s="47"/>
      <c r="WNT53" s="47"/>
      <c r="WNU53" s="47"/>
      <c r="WNV53" s="47"/>
      <c r="WNW53" s="47"/>
      <c r="WNX53" s="47"/>
      <c r="WNY53" s="47"/>
      <c r="WNZ53" s="47"/>
      <c r="WOA53" s="47"/>
      <c r="WOB53" s="47"/>
      <c r="WOC53" s="47"/>
      <c r="WOD53" s="47"/>
      <c r="WOE53" s="47"/>
      <c r="WOF53" s="47"/>
      <c r="WOG53" s="47"/>
      <c r="WOH53" s="47"/>
      <c r="WOI53" s="47"/>
      <c r="WOJ53" s="47"/>
      <c r="WOK53" s="47"/>
      <c r="WOL53" s="47"/>
      <c r="WOM53" s="47"/>
      <c r="WON53" s="47"/>
      <c r="WOO53" s="47"/>
      <c r="WOP53" s="47"/>
      <c r="WOQ53" s="47"/>
      <c r="WOR53" s="47"/>
      <c r="WOS53" s="47"/>
      <c r="WOT53" s="47"/>
      <c r="WOU53" s="47"/>
      <c r="WOV53" s="47"/>
      <c r="WOW53" s="47"/>
      <c r="WOX53" s="47"/>
      <c r="WOY53" s="47"/>
      <c r="WOZ53" s="47"/>
      <c r="WPA53" s="47"/>
      <c r="WPB53" s="47"/>
      <c r="WPC53" s="47"/>
      <c r="WPD53" s="47"/>
      <c r="WPE53" s="47"/>
      <c r="WPF53" s="47"/>
      <c r="WPG53" s="47"/>
      <c r="WPH53" s="47"/>
      <c r="WPI53" s="47"/>
      <c r="WPJ53" s="47"/>
      <c r="WPK53" s="47"/>
      <c r="WPL53" s="47"/>
      <c r="WPM53" s="47"/>
      <c r="WPN53" s="47"/>
      <c r="WPO53" s="47"/>
      <c r="WPP53" s="47"/>
      <c r="WPQ53" s="47"/>
      <c r="WPR53" s="47"/>
      <c r="WPS53" s="47"/>
      <c r="WPT53" s="47"/>
      <c r="WPU53" s="47"/>
      <c r="WPV53" s="47"/>
      <c r="WPW53" s="47"/>
      <c r="WPX53" s="47"/>
      <c r="WPY53" s="47"/>
      <c r="WPZ53" s="47"/>
      <c r="WQA53" s="47"/>
      <c r="WQB53" s="47"/>
      <c r="WQC53" s="47"/>
      <c r="WQD53" s="47"/>
      <c r="WQE53" s="47"/>
      <c r="WQF53" s="47"/>
      <c r="WQG53" s="47"/>
      <c r="WQH53" s="47"/>
      <c r="WQI53" s="47"/>
      <c r="WQJ53" s="47"/>
      <c r="WQK53" s="47"/>
      <c r="WQL53" s="47"/>
      <c r="WQM53" s="47"/>
      <c r="WQN53" s="47"/>
      <c r="WQO53" s="47"/>
      <c r="WQP53" s="47"/>
      <c r="WQQ53" s="47"/>
      <c r="WQR53" s="47"/>
      <c r="WQS53" s="47"/>
      <c r="WQT53" s="47"/>
      <c r="WQU53" s="47"/>
      <c r="WQV53" s="47"/>
      <c r="WQW53" s="47"/>
      <c r="WQX53" s="47"/>
      <c r="WQY53" s="47"/>
      <c r="WQZ53" s="47"/>
      <c r="WRA53" s="47"/>
      <c r="WRB53" s="47"/>
      <c r="WRC53" s="47"/>
      <c r="WRD53" s="47"/>
      <c r="WRE53" s="47"/>
      <c r="WRF53" s="47"/>
      <c r="WRG53" s="47"/>
      <c r="WRH53" s="47"/>
      <c r="WRI53" s="47"/>
      <c r="WRJ53" s="47"/>
      <c r="WRK53" s="47"/>
      <c r="WRL53" s="47"/>
      <c r="WRM53" s="47"/>
      <c r="WRN53" s="47"/>
      <c r="WRO53" s="47"/>
      <c r="WRP53" s="47"/>
      <c r="WRQ53" s="47"/>
      <c r="WRR53" s="47"/>
      <c r="WRS53" s="47"/>
      <c r="WRT53" s="47"/>
      <c r="WRU53" s="47"/>
      <c r="WRV53" s="47"/>
      <c r="WRW53" s="47"/>
      <c r="WRX53" s="47"/>
      <c r="WRY53" s="47"/>
      <c r="WRZ53" s="47"/>
      <c r="WSA53" s="47"/>
      <c r="WSB53" s="47"/>
      <c r="WSC53" s="47"/>
      <c r="WSD53" s="47"/>
      <c r="WSE53" s="47"/>
      <c r="WSF53" s="47"/>
      <c r="WSG53" s="47"/>
      <c r="WSH53" s="47"/>
      <c r="WSI53" s="47"/>
      <c r="WSJ53" s="47"/>
      <c r="WSK53" s="47"/>
      <c r="WSL53" s="47"/>
      <c r="WSM53" s="47"/>
      <c r="WSN53" s="47"/>
      <c r="WSO53" s="47"/>
      <c r="WSP53" s="47"/>
      <c r="WSQ53" s="47"/>
      <c r="WSR53" s="47"/>
      <c r="WSS53" s="47"/>
      <c r="WST53" s="47"/>
      <c r="WSU53" s="47"/>
      <c r="WSV53" s="47"/>
      <c r="WSW53" s="47"/>
      <c r="WSX53" s="47"/>
      <c r="WSY53" s="47"/>
      <c r="WSZ53" s="47"/>
      <c r="WTA53" s="47"/>
      <c r="WTB53" s="47"/>
      <c r="WTC53" s="47"/>
      <c r="WTD53" s="47"/>
      <c r="WTE53" s="47"/>
      <c r="WTF53" s="47"/>
      <c r="WTG53" s="47"/>
      <c r="WTH53" s="47"/>
      <c r="WTI53" s="47"/>
      <c r="WTJ53" s="47"/>
      <c r="WTK53" s="47"/>
      <c r="WTL53" s="47"/>
      <c r="WTM53" s="47"/>
      <c r="WTN53" s="47"/>
      <c r="WTO53" s="47"/>
      <c r="WTP53" s="47"/>
      <c r="WTQ53" s="47"/>
      <c r="WTR53" s="47"/>
      <c r="WTS53" s="47"/>
      <c r="WTT53" s="47"/>
      <c r="WTU53" s="47"/>
      <c r="WTV53" s="47"/>
      <c r="WTW53" s="47"/>
      <c r="WTX53" s="47"/>
      <c r="WTY53" s="47"/>
      <c r="WTZ53" s="47"/>
      <c r="WUA53" s="47"/>
      <c r="WUB53" s="47"/>
      <c r="WUC53" s="47"/>
      <c r="WUD53" s="47"/>
      <c r="WUE53" s="47"/>
      <c r="WUF53" s="47"/>
      <c r="WUG53" s="47"/>
      <c r="WUH53" s="47"/>
      <c r="WUI53" s="47"/>
      <c r="WUJ53" s="47"/>
      <c r="WUK53" s="47"/>
      <c r="WUL53" s="47"/>
      <c r="WUM53" s="47"/>
      <c r="WUN53" s="47"/>
      <c r="WUO53" s="47"/>
      <c r="WUP53" s="47"/>
      <c r="WUQ53" s="47"/>
      <c r="WUR53" s="47"/>
      <c r="WUS53" s="47"/>
      <c r="WUT53" s="47"/>
      <c r="WUU53" s="47"/>
      <c r="WUV53" s="47"/>
      <c r="WUW53" s="47"/>
      <c r="WUX53" s="47"/>
      <c r="WUY53" s="47"/>
      <c r="WUZ53" s="47"/>
      <c r="WVA53" s="47"/>
      <c r="WVB53" s="47"/>
      <c r="WVC53" s="47"/>
      <c r="WVD53" s="47"/>
      <c r="WVE53" s="47"/>
      <c r="WVF53" s="47"/>
      <c r="WVG53" s="47"/>
      <c r="WVH53" s="47"/>
      <c r="WVI53" s="47"/>
      <c r="WVJ53" s="47"/>
      <c r="WVK53" s="47"/>
      <c r="WVL53" s="47"/>
      <c r="WVM53" s="47"/>
      <c r="WVN53" s="47"/>
      <c r="WVO53" s="47"/>
      <c r="WVP53" s="47"/>
      <c r="WVQ53" s="47"/>
      <c r="WVR53" s="47"/>
      <c r="WVS53" s="47"/>
      <c r="WVT53" s="47"/>
      <c r="WVU53" s="47"/>
      <c r="WVV53" s="47"/>
      <c r="WVW53" s="47"/>
      <c r="WVX53" s="47"/>
      <c r="WVY53" s="47"/>
      <c r="WVZ53" s="47"/>
      <c r="WWA53" s="47"/>
      <c r="WWB53" s="47"/>
      <c r="WWC53" s="47"/>
      <c r="WWD53" s="47"/>
      <c r="WWE53" s="47"/>
      <c r="WWF53" s="47"/>
      <c r="WWG53" s="47"/>
      <c r="WWH53" s="47"/>
      <c r="WWI53" s="47"/>
      <c r="WWJ53" s="47"/>
      <c r="WWK53" s="47"/>
      <c r="WWL53" s="47"/>
      <c r="WWM53" s="47"/>
      <c r="WWN53" s="47"/>
      <c r="WWO53" s="47"/>
      <c r="WWP53" s="47"/>
      <c r="WWQ53" s="47"/>
      <c r="WWR53" s="47"/>
      <c r="WWS53" s="47"/>
      <c r="WWT53" s="47"/>
      <c r="WWU53" s="47"/>
      <c r="WWV53" s="47"/>
      <c r="WWW53" s="47"/>
      <c r="WWX53" s="47"/>
      <c r="WWY53" s="47"/>
      <c r="WWZ53" s="47"/>
      <c r="WXA53" s="47"/>
      <c r="WXB53" s="47"/>
      <c r="WXC53" s="47"/>
      <c r="WXD53" s="47"/>
      <c r="WXE53" s="47"/>
      <c r="WXF53" s="47"/>
      <c r="WXG53" s="47"/>
      <c r="WXH53" s="47"/>
      <c r="WXI53" s="47"/>
      <c r="WXJ53" s="47"/>
      <c r="WXK53" s="47"/>
      <c r="WXL53" s="47"/>
      <c r="WXM53" s="47"/>
      <c r="WXN53" s="47"/>
      <c r="WXO53" s="47"/>
      <c r="WXP53" s="47"/>
      <c r="WXQ53" s="47"/>
      <c r="WXR53" s="47"/>
      <c r="WXS53" s="47"/>
      <c r="WXT53" s="47"/>
      <c r="WXU53" s="47"/>
      <c r="WXV53" s="47"/>
      <c r="WXW53" s="47"/>
      <c r="WXX53" s="47"/>
      <c r="WXY53" s="47"/>
      <c r="WXZ53" s="47"/>
      <c r="WYA53" s="47"/>
      <c r="WYB53" s="47"/>
      <c r="WYC53" s="47"/>
      <c r="WYD53" s="47"/>
      <c r="WYE53" s="47"/>
      <c r="WYF53" s="47"/>
      <c r="WYG53" s="47"/>
      <c r="WYH53" s="47"/>
      <c r="WYI53" s="47"/>
      <c r="WYJ53" s="47"/>
      <c r="WYK53" s="47"/>
      <c r="WYL53" s="47"/>
      <c r="WYM53" s="47"/>
      <c r="WYN53" s="47"/>
      <c r="WYO53" s="47"/>
      <c r="WYP53" s="47"/>
      <c r="WYQ53" s="47"/>
      <c r="WYR53" s="47"/>
      <c r="WYS53" s="47"/>
      <c r="WYT53" s="47"/>
      <c r="WYU53" s="47"/>
      <c r="WYV53" s="47"/>
      <c r="WYW53" s="47"/>
      <c r="WYX53" s="47"/>
      <c r="WYY53" s="47"/>
      <c r="WYZ53" s="47"/>
      <c r="WZA53" s="47"/>
      <c r="WZB53" s="47"/>
      <c r="WZC53" s="47"/>
      <c r="WZD53" s="47"/>
      <c r="WZE53" s="47"/>
      <c r="WZF53" s="47"/>
      <c r="WZG53" s="47"/>
      <c r="WZH53" s="47"/>
      <c r="WZI53" s="47"/>
      <c r="WZJ53" s="47"/>
      <c r="WZK53" s="47"/>
      <c r="WZL53" s="47"/>
      <c r="WZM53" s="47"/>
      <c r="WZN53" s="47"/>
      <c r="WZO53" s="47"/>
      <c r="WZP53" s="47"/>
      <c r="WZQ53" s="47"/>
      <c r="WZR53" s="47"/>
      <c r="WZS53" s="47"/>
      <c r="WZT53" s="47"/>
      <c r="WZU53" s="47"/>
      <c r="WZV53" s="47"/>
      <c r="WZW53" s="47"/>
      <c r="WZX53" s="47"/>
      <c r="WZY53" s="47"/>
      <c r="WZZ53" s="47"/>
      <c r="XAA53" s="47"/>
      <c r="XAB53" s="47"/>
      <c r="XAC53" s="47"/>
      <c r="XAD53" s="47"/>
      <c r="XAE53" s="47"/>
      <c r="XAF53" s="47"/>
      <c r="XAG53" s="47"/>
      <c r="XAH53" s="47"/>
      <c r="XAI53" s="47"/>
      <c r="XAJ53" s="47"/>
      <c r="XAK53" s="47"/>
      <c r="XAL53" s="47"/>
      <c r="XAM53" s="47"/>
      <c r="XAN53" s="47"/>
      <c r="XAO53" s="47"/>
      <c r="XAP53" s="47"/>
      <c r="XAQ53" s="47"/>
      <c r="XAR53" s="47"/>
      <c r="XAS53" s="47"/>
      <c r="XAT53" s="47"/>
      <c r="XAU53" s="47"/>
      <c r="XAV53" s="47"/>
      <c r="XAW53" s="47"/>
      <c r="XAX53" s="47"/>
      <c r="XAY53" s="47"/>
      <c r="XAZ53" s="47"/>
      <c r="XBA53" s="47"/>
      <c r="XBB53" s="47"/>
      <c r="XBC53" s="47"/>
      <c r="XBD53" s="47"/>
      <c r="XBE53" s="47"/>
      <c r="XBF53" s="47"/>
      <c r="XBG53" s="47"/>
      <c r="XBH53" s="47"/>
      <c r="XBI53" s="47"/>
      <c r="XBJ53" s="47"/>
      <c r="XBK53" s="47"/>
      <c r="XBL53" s="47"/>
      <c r="XBM53" s="47"/>
      <c r="XBN53" s="47"/>
      <c r="XBO53" s="47"/>
      <c r="XBP53" s="47"/>
      <c r="XBQ53" s="47"/>
      <c r="XBR53" s="47"/>
      <c r="XBS53" s="47"/>
      <c r="XBT53" s="47"/>
      <c r="XBU53" s="47"/>
      <c r="XBV53" s="47"/>
      <c r="XBW53" s="47"/>
      <c r="XBX53" s="47"/>
      <c r="XBY53" s="47"/>
      <c r="XBZ53" s="47"/>
      <c r="XCA53" s="47"/>
      <c r="XCB53" s="47"/>
      <c r="XCC53" s="47"/>
      <c r="XCD53" s="47"/>
      <c r="XCE53" s="47"/>
      <c r="XCF53" s="47"/>
      <c r="XCG53" s="47"/>
      <c r="XCH53" s="47"/>
      <c r="XCI53" s="47"/>
      <c r="XCJ53" s="47"/>
      <c r="XCK53" s="47"/>
      <c r="XCL53" s="47"/>
      <c r="XCM53" s="47"/>
      <c r="XCN53" s="47"/>
      <c r="XCO53" s="47"/>
      <c r="XCP53" s="47"/>
      <c r="XCQ53" s="47"/>
      <c r="XCR53" s="47"/>
      <c r="XCS53" s="47"/>
      <c r="XCT53" s="47"/>
      <c r="XCU53" s="47"/>
      <c r="XCV53" s="47"/>
      <c r="XCW53" s="47"/>
      <c r="XCX53" s="47"/>
      <c r="XCY53" s="47"/>
      <c r="XCZ53" s="47"/>
      <c r="XDA53" s="47"/>
      <c r="XDB53" s="47"/>
      <c r="XDC53" s="47"/>
      <c r="XDD53" s="47"/>
      <c r="XDE53" s="47"/>
      <c r="XDF53" s="47"/>
      <c r="XDG53" s="47"/>
      <c r="XDH53" s="47"/>
      <c r="XDI53" s="47"/>
      <c r="XDJ53" s="47"/>
      <c r="XDK53" s="47"/>
      <c r="XDL53" s="47"/>
      <c r="XDM53" s="47"/>
      <c r="XDN53" s="47"/>
      <c r="XDO53" s="47"/>
      <c r="XDP53" s="47"/>
      <c r="XDQ53" s="47"/>
      <c r="XDR53" s="47"/>
      <c r="XDS53" s="47"/>
      <c r="XDT53" s="47"/>
      <c r="XDU53" s="47"/>
      <c r="XDV53" s="47"/>
      <c r="XDW53" s="47"/>
      <c r="XDX53" s="47"/>
      <c r="XDY53" s="47"/>
      <c r="XDZ53" s="47"/>
      <c r="XEA53" s="47"/>
      <c r="XEB53" s="47"/>
      <c r="XEC53" s="47"/>
      <c r="XED53" s="47"/>
      <c r="XEE53" s="47"/>
      <c r="XEF53" s="47"/>
      <c r="XEG53" s="47"/>
      <c r="XEH53" s="47"/>
      <c r="XEI53" s="47"/>
      <c r="XEJ53" s="47"/>
      <c r="XEK53" s="47"/>
      <c r="XEL53" s="47"/>
      <c r="XEM53" s="47"/>
      <c r="XEN53" s="47"/>
      <c r="XEO53" s="47"/>
      <c r="XEP53" s="47"/>
      <c r="XEQ53" s="47"/>
      <c r="XER53" s="47"/>
      <c r="XES53" s="47"/>
      <c r="XET53" s="47"/>
      <c r="XEU53" s="47"/>
      <c r="XEV53" s="47"/>
      <c r="XEW53" s="47"/>
      <c r="XEX53" s="47"/>
      <c r="XEY53" s="47"/>
      <c r="XEZ53" s="47"/>
      <c r="XFA53" s="47"/>
      <c r="XFB53" s="47"/>
      <c r="XFC53" s="47"/>
      <c r="XFD53" s="47"/>
    </row>
    <row r="54" spans="1:16384">
      <c r="A54" s="15"/>
      <c r="B54" s="15"/>
      <c r="C54" s="15"/>
      <c r="D54" s="18" t="s">
        <v>203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16384">
      <c r="A55" s="47"/>
      <c r="B55" s="13">
        <v>47</v>
      </c>
      <c r="C55" s="60" t="s">
        <v>204</v>
      </c>
      <c r="D55" s="67" t="s">
        <v>309</v>
      </c>
      <c r="E55" s="51" t="s">
        <v>49</v>
      </c>
      <c r="F55" s="9">
        <v>40</v>
      </c>
      <c r="G55" s="51" t="s">
        <v>42</v>
      </c>
      <c r="H55" s="47">
        <v>20</v>
      </c>
      <c r="I55" s="47">
        <v>20</v>
      </c>
      <c r="J55" s="47">
        <v>20</v>
      </c>
      <c r="K55" s="8">
        <v>20</v>
      </c>
      <c r="L55" s="47">
        <v>2</v>
      </c>
      <c r="M55" s="36">
        <v>10</v>
      </c>
      <c r="N55" s="8">
        <v>5885</v>
      </c>
      <c r="O55" s="37">
        <f t="shared" ref="O55" si="28">M55*N55</f>
        <v>58850</v>
      </c>
      <c r="P55" s="2">
        <v>0</v>
      </c>
      <c r="Q55" s="8">
        <f t="shared" ref="Q55" si="29">N55*P55</f>
        <v>0</v>
      </c>
      <c r="R55" s="2">
        <v>5</v>
      </c>
      <c r="S55" s="8">
        <f t="shared" ref="S55" si="30">$N55*R55</f>
        <v>29425</v>
      </c>
      <c r="T55" s="2">
        <v>5</v>
      </c>
      <c r="U55" s="8">
        <f t="shared" ref="U55" si="31">$N55*T55</f>
        <v>29425</v>
      </c>
      <c r="V55" s="2">
        <v>0</v>
      </c>
      <c r="W55" s="8">
        <f t="shared" ref="W55" si="32">$N55*V55</f>
        <v>0</v>
      </c>
    </row>
    <row r="56" spans="1:16384">
      <c r="A56" s="47"/>
      <c r="B56" s="13">
        <f t="shared" ref="B56:B57" si="33">IF(B55&gt;0,B55+1,B54+1)</f>
        <v>48</v>
      </c>
      <c r="C56" s="60" t="s">
        <v>205</v>
      </c>
      <c r="D56" s="67" t="s">
        <v>307</v>
      </c>
      <c r="E56" s="51" t="s">
        <v>42</v>
      </c>
      <c r="F56" s="9">
        <v>100</v>
      </c>
      <c r="G56" s="51" t="s">
        <v>42</v>
      </c>
      <c r="H56" s="47">
        <v>30</v>
      </c>
      <c r="I56" s="47">
        <v>30</v>
      </c>
      <c r="J56" s="47">
        <v>30</v>
      </c>
      <c r="K56" s="8">
        <v>30</v>
      </c>
      <c r="L56" s="47">
        <v>1</v>
      </c>
      <c r="M56" s="36">
        <v>30</v>
      </c>
      <c r="N56" s="8">
        <v>14500</v>
      </c>
      <c r="O56" s="37">
        <f t="shared" ref="O56:O64" si="34">M56*N56</f>
        <v>435000</v>
      </c>
      <c r="P56" s="2">
        <v>10</v>
      </c>
      <c r="Q56" s="8">
        <f t="shared" ref="Q56:Q64" si="35">N56*P56</f>
        <v>145000</v>
      </c>
      <c r="R56" s="2">
        <v>10</v>
      </c>
      <c r="S56" s="8">
        <f t="shared" ref="S56:S64" si="36">$N56*R56</f>
        <v>145000</v>
      </c>
      <c r="T56" s="2">
        <v>10</v>
      </c>
      <c r="U56" s="8">
        <f t="shared" ref="U56:U64" si="37">$N56*T56</f>
        <v>145000</v>
      </c>
      <c r="V56" s="2">
        <v>0</v>
      </c>
      <c r="W56" s="8">
        <f t="shared" ref="W56:W64" si="38">$N56*V56</f>
        <v>0</v>
      </c>
    </row>
    <row r="57" spans="1:16384">
      <c r="A57" s="47"/>
      <c r="B57" s="13">
        <f t="shared" si="33"/>
        <v>49</v>
      </c>
      <c r="C57" s="60" t="s">
        <v>206</v>
      </c>
      <c r="D57" s="67" t="s">
        <v>310</v>
      </c>
      <c r="E57" s="51" t="s">
        <v>49</v>
      </c>
      <c r="F57" s="9">
        <v>40</v>
      </c>
      <c r="G57" s="51" t="s">
        <v>42</v>
      </c>
      <c r="H57" s="47">
        <v>10</v>
      </c>
      <c r="I57" s="47">
        <v>10</v>
      </c>
      <c r="J57" s="47">
        <v>10</v>
      </c>
      <c r="K57" s="8">
        <v>10</v>
      </c>
      <c r="L57" s="47">
        <v>0</v>
      </c>
      <c r="M57" s="36">
        <v>10</v>
      </c>
      <c r="N57" s="8">
        <v>5200</v>
      </c>
      <c r="O57" s="37">
        <f t="shared" si="34"/>
        <v>52000</v>
      </c>
      <c r="P57" s="2">
        <v>0</v>
      </c>
      <c r="Q57" s="8">
        <f t="shared" si="35"/>
        <v>0</v>
      </c>
      <c r="R57" s="2">
        <v>5</v>
      </c>
      <c r="S57" s="8">
        <f t="shared" si="36"/>
        <v>26000</v>
      </c>
      <c r="T57" s="2">
        <v>5</v>
      </c>
      <c r="U57" s="8">
        <f t="shared" si="37"/>
        <v>26000</v>
      </c>
      <c r="V57" s="2">
        <v>0</v>
      </c>
      <c r="W57" s="8">
        <f t="shared" si="38"/>
        <v>0</v>
      </c>
    </row>
    <row r="58" spans="1:16384">
      <c r="A58" s="47"/>
      <c r="B58" s="13">
        <v>50</v>
      </c>
      <c r="C58" s="60" t="s">
        <v>207</v>
      </c>
      <c r="D58" s="67" t="s">
        <v>281</v>
      </c>
      <c r="E58" s="63" t="s">
        <v>49</v>
      </c>
      <c r="F58" s="9">
        <v>100</v>
      </c>
      <c r="G58" s="63" t="s">
        <v>42</v>
      </c>
      <c r="H58" s="47">
        <v>50</v>
      </c>
      <c r="I58" s="47">
        <v>50</v>
      </c>
      <c r="J58" s="47">
        <v>50</v>
      </c>
      <c r="K58" s="8">
        <v>50</v>
      </c>
      <c r="L58" s="47">
        <v>10</v>
      </c>
      <c r="M58" s="36">
        <v>40</v>
      </c>
      <c r="N58" s="8">
        <v>2500</v>
      </c>
      <c r="O58" s="37">
        <f t="shared" si="34"/>
        <v>100000</v>
      </c>
      <c r="P58" s="2">
        <v>0</v>
      </c>
      <c r="Q58" s="8">
        <f t="shared" si="35"/>
        <v>0</v>
      </c>
      <c r="R58" s="2">
        <v>20</v>
      </c>
      <c r="S58" s="8">
        <f t="shared" si="36"/>
        <v>50000</v>
      </c>
      <c r="T58" s="2">
        <v>20</v>
      </c>
      <c r="U58" s="8">
        <f t="shared" si="37"/>
        <v>50000</v>
      </c>
      <c r="V58" s="2">
        <v>0</v>
      </c>
      <c r="W58" s="8">
        <f t="shared" si="38"/>
        <v>0</v>
      </c>
    </row>
    <row r="59" spans="1:16384">
      <c r="A59" s="47"/>
      <c r="B59" s="13">
        <v>51</v>
      </c>
      <c r="C59" s="60" t="s">
        <v>208</v>
      </c>
      <c r="D59" s="67" t="s">
        <v>282</v>
      </c>
      <c r="E59" s="51" t="s">
        <v>49</v>
      </c>
      <c r="F59" s="9">
        <v>100</v>
      </c>
      <c r="G59" s="51" t="s">
        <v>42</v>
      </c>
      <c r="H59" s="47">
        <v>2</v>
      </c>
      <c r="I59" s="47">
        <v>2</v>
      </c>
      <c r="J59" s="47">
        <v>2</v>
      </c>
      <c r="K59" s="8">
        <v>2</v>
      </c>
      <c r="L59" s="47">
        <v>0</v>
      </c>
      <c r="M59" s="36">
        <v>2</v>
      </c>
      <c r="N59" s="8">
        <v>3750</v>
      </c>
      <c r="O59" s="37">
        <f t="shared" si="34"/>
        <v>7500</v>
      </c>
      <c r="P59" s="2">
        <v>0</v>
      </c>
      <c r="Q59" s="8">
        <f t="shared" si="35"/>
        <v>0</v>
      </c>
      <c r="R59" s="2">
        <v>2</v>
      </c>
      <c r="S59" s="8">
        <f t="shared" si="36"/>
        <v>7500</v>
      </c>
      <c r="T59" s="2">
        <v>0</v>
      </c>
      <c r="U59" s="8">
        <f t="shared" si="37"/>
        <v>0</v>
      </c>
      <c r="V59" s="2">
        <v>0</v>
      </c>
      <c r="W59" s="8">
        <f t="shared" si="38"/>
        <v>0</v>
      </c>
    </row>
    <row r="60" spans="1:16384">
      <c r="A60" s="47"/>
      <c r="B60" s="13">
        <v>52</v>
      </c>
      <c r="C60" s="60" t="s">
        <v>209</v>
      </c>
      <c r="D60" s="67" t="s">
        <v>283</v>
      </c>
      <c r="E60" s="51" t="s">
        <v>49</v>
      </c>
      <c r="F60" s="9">
        <v>100</v>
      </c>
      <c r="G60" s="51" t="s">
        <v>42</v>
      </c>
      <c r="H60" s="47">
        <v>2</v>
      </c>
      <c r="I60" s="47">
        <v>2</v>
      </c>
      <c r="J60" s="47">
        <v>2</v>
      </c>
      <c r="K60" s="8">
        <v>2</v>
      </c>
      <c r="L60" s="47">
        <v>0</v>
      </c>
      <c r="M60" s="36">
        <v>2</v>
      </c>
      <c r="N60" s="8">
        <v>3750</v>
      </c>
      <c r="O60" s="37">
        <f t="shared" si="34"/>
        <v>7500</v>
      </c>
      <c r="P60" s="2">
        <v>0</v>
      </c>
      <c r="Q60" s="8">
        <f t="shared" si="35"/>
        <v>0</v>
      </c>
      <c r="R60" s="2">
        <v>2</v>
      </c>
      <c r="S60" s="8">
        <f t="shared" si="36"/>
        <v>7500</v>
      </c>
      <c r="T60" s="2">
        <v>0</v>
      </c>
      <c r="U60" s="8">
        <f t="shared" si="37"/>
        <v>0</v>
      </c>
      <c r="V60" s="2">
        <v>0</v>
      </c>
      <c r="W60" s="8">
        <f t="shared" si="38"/>
        <v>0</v>
      </c>
    </row>
    <row r="61" spans="1:16384">
      <c r="A61" s="47"/>
      <c r="B61" s="13">
        <v>53</v>
      </c>
      <c r="C61" s="60" t="s">
        <v>210</v>
      </c>
      <c r="D61" s="67" t="s">
        <v>284</v>
      </c>
      <c r="E61" s="51" t="s">
        <v>49</v>
      </c>
      <c r="F61" s="9">
        <v>100</v>
      </c>
      <c r="G61" s="51" t="s">
        <v>42</v>
      </c>
      <c r="H61" s="47">
        <v>2</v>
      </c>
      <c r="I61" s="47">
        <v>2</v>
      </c>
      <c r="J61" s="47">
        <v>2</v>
      </c>
      <c r="K61" s="8">
        <v>2</v>
      </c>
      <c r="L61" s="47">
        <v>0</v>
      </c>
      <c r="M61" s="36">
        <v>2</v>
      </c>
      <c r="N61" s="8">
        <v>4250</v>
      </c>
      <c r="O61" s="37">
        <f t="shared" si="34"/>
        <v>8500</v>
      </c>
      <c r="P61" s="2">
        <v>0</v>
      </c>
      <c r="Q61" s="8">
        <f t="shared" si="35"/>
        <v>0</v>
      </c>
      <c r="R61" s="2">
        <v>2</v>
      </c>
      <c r="S61" s="8">
        <f t="shared" si="36"/>
        <v>8500</v>
      </c>
      <c r="T61" s="2">
        <v>0</v>
      </c>
      <c r="U61" s="8">
        <f t="shared" si="37"/>
        <v>0</v>
      </c>
      <c r="V61" s="2">
        <v>0</v>
      </c>
      <c r="W61" s="8">
        <f t="shared" si="38"/>
        <v>0</v>
      </c>
    </row>
    <row r="62" spans="1:16384">
      <c r="A62" s="47"/>
      <c r="B62" s="13">
        <v>54</v>
      </c>
      <c r="C62" s="60" t="s">
        <v>211</v>
      </c>
      <c r="D62" s="67" t="s">
        <v>285</v>
      </c>
      <c r="E62" s="51" t="s">
        <v>49</v>
      </c>
      <c r="F62" s="9">
        <v>100</v>
      </c>
      <c r="G62" s="51" t="s">
        <v>42</v>
      </c>
      <c r="H62" s="47">
        <v>2</v>
      </c>
      <c r="I62" s="47">
        <v>2</v>
      </c>
      <c r="J62" s="47">
        <v>2</v>
      </c>
      <c r="K62" s="8">
        <v>2</v>
      </c>
      <c r="L62" s="47">
        <v>0</v>
      </c>
      <c r="M62" s="36">
        <v>2</v>
      </c>
      <c r="N62" s="8">
        <v>4000</v>
      </c>
      <c r="O62" s="37">
        <f t="shared" si="34"/>
        <v>8000</v>
      </c>
      <c r="P62" s="2">
        <v>0</v>
      </c>
      <c r="Q62" s="8">
        <f t="shared" si="35"/>
        <v>0</v>
      </c>
      <c r="R62" s="2">
        <v>2</v>
      </c>
      <c r="S62" s="8">
        <f t="shared" si="36"/>
        <v>8000</v>
      </c>
      <c r="T62" s="2">
        <v>0</v>
      </c>
      <c r="U62" s="8">
        <f t="shared" si="37"/>
        <v>0</v>
      </c>
      <c r="V62" s="2">
        <v>0</v>
      </c>
      <c r="W62" s="8">
        <f t="shared" si="38"/>
        <v>0</v>
      </c>
    </row>
    <row r="63" spans="1:16384">
      <c r="A63" s="47"/>
      <c r="B63" s="13">
        <v>55</v>
      </c>
      <c r="C63" s="60" t="s">
        <v>212</v>
      </c>
      <c r="D63" s="67" t="s">
        <v>286</v>
      </c>
      <c r="E63" s="13" t="s">
        <v>49</v>
      </c>
      <c r="F63" s="9">
        <v>40</v>
      </c>
      <c r="G63" s="13" t="s">
        <v>42</v>
      </c>
      <c r="H63" s="47">
        <v>50</v>
      </c>
      <c r="I63" s="47">
        <v>50</v>
      </c>
      <c r="J63" s="47">
        <v>50</v>
      </c>
      <c r="K63" s="8">
        <v>50</v>
      </c>
      <c r="L63" s="47">
        <v>5</v>
      </c>
      <c r="M63" s="36">
        <v>45</v>
      </c>
      <c r="N63" s="8">
        <v>1800</v>
      </c>
      <c r="O63" s="37">
        <f t="shared" si="34"/>
        <v>81000</v>
      </c>
      <c r="P63" s="2">
        <v>0</v>
      </c>
      <c r="Q63" s="8">
        <f t="shared" si="35"/>
        <v>0</v>
      </c>
      <c r="R63" s="2">
        <v>20</v>
      </c>
      <c r="S63" s="8">
        <f t="shared" si="36"/>
        <v>36000</v>
      </c>
      <c r="T63" s="2">
        <v>25</v>
      </c>
      <c r="U63" s="8">
        <f t="shared" si="37"/>
        <v>45000</v>
      </c>
      <c r="V63" s="2">
        <v>0</v>
      </c>
      <c r="W63" s="8">
        <f t="shared" si="38"/>
        <v>0</v>
      </c>
    </row>
    <row r="64" spans="1:16384">
      <c r="A64" s="47"/>
      <c r="B64" s="13">
        <v>56</v>
      </c>
      <c r="C64" s="60" t="s">
        <v>213</v>
      </c>
      <c r="D64" s="67" t="s">
        <v>287</v>
      </c>
      <c r="E64" s="13" t="s">
        <v>49</v>
      </c>
      <c r="F64" s="9">
        <v>30</v>
      </c>
      <c r="G64" s="13" t="s">
        <v>42</v>
      </c>
      <c r="H64" s="47">
        <v>5</v>
      </c>
      <c r="I64" s="47">
        <v>4</v>
      </c>
      <c r="J64" s="47">
        <v>5</v>
      </c>
      <c r="K64" s="8">
        <v>5</v>
      </c>
      <c r="L64" s="47">
        <v>1</v>
      </c>
      <c r="M64" s="36">
        <v>4</v>
      </c>
      <c r="N64" s="8">
        <v>5700</v>
      </c>
      <c r="O64" s="37">
        <f t="shared" si="34"/>
        <v>22800</v>
      </c>
      <c r="P64" s="2">
        <v>0</v>
      </c>
      <c r="Q64" s="8">
        <f t="shared" si="35"/>
        <v>0</v>
      </c>
      <c r="R64" s="2">
        <v>4</v>
      </c>
      <c r="S64" s="8">
        <f t="shared" si="36"/>
        <v>22800</v>
      </c>
      <c r="T64" s="2">
        <v>0</v>
      </c>
      <c r="U64" s="8">
        <f t="shared" si="37"/>
        <v>0</v>
      </c>
      <c r="V64" s="2">
        <v>0</v>
      </c>
      <c r="W64" s="8">
        <f t="shared" si="38"/>
        <v>0</v>
      </c>
    </row>
    <row r="65" spans="1:23">
      <c r="A65" s="47"/>
      <c r="B65" s="13">
        <v>57</v>
      </c>
      <c r="C65" s="60" t="s">
        <v>214</v>
      </c>
      <c r="D65" s="67" t="s">
        <v>288</v>
      </c>
      <c r="E65" s="51" t="s">
        <v>49</v>
      </c>
      <c r="F65" s="9">
        <v>100</v>
      </c>
      <c r="G65" s="51" t="s">
        <v>42</v>
      </c>
      <c r="H65" s="47">
        <v>12</v>
      </c>
      <c r="I65" s="47">
        <v>10</v>
      </c>
      <c r="J65" s="47">
        <v>12</v>
      </c>
      <c r="K65" s="8">
        <v>10</v>
      </c>
      <c r="L65" s="47">
        <v>2</v>
      </c>
      <c r="M65" s="36">
        <v>10</v>
      </c>
      <c r="N65" s="8">
        <v>1000</v>
      </c>
      <c r="O65" s="37">
        <f t="shared" ref="O65:O71" si="39">M65*N65</f>
        <v>10000</v>
      </c>
      <c r="P65" s="2">
        <v>0</v>
      </c>
      <c r="Q65" s="8">
        <f t="shared" ref="Q65:Q71" si="40">N65*P65</f>
        <v>0</v>
      </c>
      <c r="R65" s="2">
        <v>10</v>
      </c>
      <c r="S65" s="8">
        <f t="shared" ref="S65:S71" si="41">$N65*R65</f>
        <v>10000</v>
      </c>
      <c r="T65" s="2">
        <v>0</v>
      </c>
      <c r="U65" s="8">
        <f t="shared" ref="U65:U71" si="42">$N65*T65</f>
        <v>0</v>
      </c>
      <c r="V65" s="2">
        <v>0</v>
      </c>
      <c r="W65" s="8">
        <f t="shared" ref="W65:W71" si="43">$N65*V65</f>
        <v>0</v>
      </c>
    </row>
    <row r="66" spans="1:23">
      <c r="A66" s="47"/>
      <c r="B66" s="13">
        <v>58</v>
      </c>
      <c r="C66" s="60" t="s">
        <v>215</v>
      </c>
      <c r="D66" s="67" t="s">
        <v>289</v>
      </c>
      <c r="E66" s="13" t="s">
        <v>49</v>
      </c>
      <c r="F66" s="9">
        <v>25</v>
      </c>
      <c r="G66" s="13" t="s">
        <v>42</v>
      </c>
      <c r="H66" s="47">
        <v>12</v>
      </c>
      <c r="I66" s="47">
        <v>12</v>
      </c>
      <c r="J66" s="47">
        <v>12</v>
      </c>
      <c r="K66" s="8">
        <v>12</v>
      </c>
      <c r="L66" s="47">
        <v>0</v>
      </c>
      <c r="M66" s="36">
        <v>12</v>
      </c>
      <c r="N66" s="8">
        <v>4800</v>
      </c>
      <c r="O66" s="37">
        <f t="shared" si="39"/>
        <v>57600</v>
      </c>
      <c r="P66" s="2">
        <v>3</v>
      </c>
      <c r="Q66" s="8">
        <f t="shared" si="40"/>
        <v>14400</v>
      </c>
      <c r="R66" s="2">
        <v>3</v>
      </c>
      <c r="S66" s="8">
        <f t="shared" si="41"/>
        <v>14400</v>
      </c>
      <c r="T66" s="2">
        <v>3</v>
      </c>
      <c r="U66" s="8">
        <f t="shared" si="42"/>
        <v>14400</v>
      </c>
      <c r="V66" s="2">
        <v>3</v>
      </c>
      <c r="W66" s="8">
        <f t="shared" si="43"/>
        <v>14400</v>
      </c>
    </row>
    <row r="67" spans="1:23">
      <c r="A67" s="47"/>
      <c r="B67" s="13">
        <v>59</v>
      </c>
      <c r="C67" s="60" t="s">
        <v>216</v>
      </c>
      <c r="D67" s="67" t="s">
        <v>290</v>
      </c>
      <c r="E67" s="51" t="s">
        <v>49</v>
      </c>
      <c r="F67" s="9">
        <v>100</v>
      </c>
      <c r="G67" s="51" t="s">
        <v>42</v>
      </c>
      <c r="H67" s="47">
        <v>25</v>
      </c>
      <c r="I67" s="47">
        <v>30</v>
      </c>
      <c r="J67" s="47">
        <v>30</v>
      </c>
      <c r="K67" s="8">
        <v>25</v>
      </c>
      <c r="L67" s="47">
        <v>5</v>
      </c>
      <c r="M67" s="36">
        <v>25</v>
      </c>
      <c r="N67" s="8">
        <v>2000</v>
      </c>
      <c r="O67" s="37">
        <f t="shared" si="39"/>
        <v>50000</v>
      </c>
      <c r="P67" s="2">
        <v>0</v>
      </c>
      <c r="Q67" s="8">
        <f t="shared" si="40"/>
        <v>0</v>
      </c>
      <c r="R67" s="2">
        <v>25</v>
      </c>
      <c r="S67" s="8">
        <f t="shared" si="41"/>
        <v>50000</v>
      </c>
      <c r="T67" s="2">
        <v>0</v>
      </c>
      <c r="U67" s="8">
        <f t="shared" si="42"/>
        <v>0</v>
      </c>
      <c r="V67" s="2">
        <v>0</v>
      </c>
      <c r="W67" s="8">
        <f t="shared" si="43"/>
        <v>0</v>
      </c>
    </row>
    <row r="68" spans="1:23">
      <c r="A68" s="47"/>
      <c r="B68" s="13">
        <v>60</v>
      </c>
      <c r="C68" s="60" t="s">
        <v>311</v>
      </c>
      <c r="D68" s="67" t="s">
        <v>312</v>
      </c>
      <c r="E68" s="51" t="s">
        <v>49</v>
      </c>
      <c r="F68" s="9">
        <v>6</v>
      </c>
      <c r="G68" s="51" t="s">
        <v>50</v>
      </c>
      <c r="H68" s="47">
        <v>2</v>
      </c>
      <c r="I68" s="47">
        <v>2</v>
      </c>
      <c r="J68" s="47">
        <v>2</v>
      </c>
      <c r="K68" s="8">
        <v>2</v>
      </c>
      <c r="L68" s="47">
        <v>0</v>
      </c>
      <c r="M68" s="36">
        <v>2</v>
      </c>
      <c r="N68" s="8">
        <v>8560</v>
      </c>
      <c r="O68" s="37">
        <f t="shared" ref="O68" si="44">M68*N68</f>
        <v>17120</v>
      </c>
      <c r="P68" s="2">
        <v>0</v>
      </c>
      <c r="Q68" s="8">
        <f t="shared" ref="Q68" si="45">N68*P68</f>
        <v>0</v>
      </c>
      <c r="R68" s="2">
        <v>1</v>
      </c>
      <c r="S68" s="8">
        <f t="shared" ref="S68" si="46">$N68*R68</f>
        <v>8560</v>
      </c>
      <c r="T68" s="2">
        <v>1</v>
      </c>
      <c r="U68" s="8">
        <f t="shared" ref="U68" si="47">$N68*T68</f>
        <v>8560</v>
      </c>
      <c r="V68" s="2">
        <v>0</v>
      </c>
      <c r="W68" s="8">
        <f t="shared" ref="W68" si="48">$N68*V68</f>
        <v>0</v>
      </c>
    </row>
    <row r="69" spans="1:23">
      <c r="A69" s="47"/>
      <c r="B69" s="13">
        <v>61</v>
      </c>
      <c r="C69" s="60" t="s">
        <v>217</v>
      </c>
      <c r="D69" s="67" t="s">
        <v>291</v>
      </c>
      <c r="E69" s="51" t="s">
        <v>49</v>
      </c>
      <c r="F69" s="9">
        <v>100</v>
      </c>
      <c r="G69" s="51" t="s">
        <v>42</v>
      </c>
      <c r="H69" s="47">
        <v>4</v>
      </c>
      <c r="I69" s="47">
        <v>4</v>
      </c>
      <c r="J69" s="47">
        <v>4</v>
      </c>
      <c r="K69" s="8">
        <v>4</v>
      </c>
      <c r="L69" s="47">
        <v>1</v>
      </c>
      <c r="M69" s="36">
        <v>3</v>
      </c>
      <c r="N69" s="8">
        <v>2000</v>
      </c>
      <c r="O69" s="37">
        <f t="shared" si="39"/>
        <v>6000</v>
      </c>
      <c r="P69" s="2">
        <v>0</v>
      </c>
      <c r="Q69" s="8">
        <f t="shared" si="40"/>
        <v>0</v>
      </c>
      <c r="R69" s="2">
        <v>3</v>
      </c>
      <c r="S69" s="8">
        <f t="shared" si="41"/>
        <v>6000</v>
      </c>
      <c r="T69" s="2">
        <v>0</v>
      </c>
      <c r="U69" s="8">
        <f t="shared" si="42"/>
        <v>0</v>
      </c>
      <c r="V69" s="2">
        <v>0</v>
      </c>
      <c r="W69" s="8">
        <f t="shared" si="43"/>
        <v>0</v>
      </c>
    </row>
    <row r="70" spans="1:23">
      <c r="A70" s="47"/>
      <c r="B70" s="13">
        <v>62</v>
      </c>
      <c r="C70" s="60" t="s">
        <v>218</v>
      </c>
      <c r="D70" s="67" t="s">
        <v>96</v>
      </c>
      <c r="E70" s="13" t="s">
        <v>49</v>
      </c>
      <c r="F70" s="9">
        <v>100</v>
      </c>
      <c r="G70" s="13" t="s">
        <v>42</v>
      </c>
      <c r="H70" s="47">
        <v>1</v>
      </c>
      <c r="I70" s="47">
        <v>1</v>
      </c>
      <c r="J70" s="47">
        <v>1</v>
      </c>
      <c r="K70" s="8">
        <v>1</v>
      </c>
      <c r="L70" s="47">
        <v>0</v>
      </c>
      <c r="M70" s="36">
        <v>1</v>
      </c>
      <c r="N70" s="8">
        <v>2500</v>
      </c>
      <c r="O70" s="37">
        <f t="shared" si="39"/>
        <v>2500</v>
      </c>
      <c r="P70" s="2">
        <v>1</v>
      </c>
      <c r="Q70" s="8">
        <f t="shared" si="40"/>
        <v>2500</v>
      </c>
      <c r="R70" s="2">
        <v>0</v>
      </c>
      <c r="S70" s="8">
        <f t="shared" si="41"/>
        <v>0</v>
      </c>
      <c r="T70" s="2">
        <v>0</v>
      </c>
      <c r="U70" s="8">
        <f t="shared" si="42"/>
        <v>0</v>
      </c>
      <c r="V70" s="2">
        <v>0</v>
      </c>
      <c r="W70" s="8">
        <f t="shared" si="43"/>
        <v>0</v>
      </c>
    </row>
    <row r="71" spans="1:23">
      <c r="A71" s="47"/>
      <c r="B71" s="13">
        <v>63</v>
      </c>
      <c r="C71" s="60" t="s">
        <v>219</v>
      </c>
      <c r="D71" s="67" t="s">
        <v>292</v>
      </c>
      <c r="E71" s="51" t="s">
        <v>49</v>
      </c>
      <c r="F71" s="9">
        <v>100</v>
      </c>
      <c r="G71" s="51" t="s">
        <v>42</v>
      </c>
      <c r="H71" s="47">
        <v>1</v>
      </c>
      <c r="I71" s="47">
        <v>1</v>
      </c>
      <c r="J71" s="47">
        <v>1</v>
      </c>
      <c r="K71" s="8">
        <v>1</v>
      </c>
      <c r="L71" s="47">
        <v>0</v>
      </c>
      <c r="M71" s="36">
        <v>1</v>
      </c>
      <c r="N71" s="8">
        <v>3500</v>
      </c>
      <c r="O71" s="37">
        <f t="shared" si="39"/>
        <v>3500</v>
      </c>
      <c r="P71" s="2">
        <v>1</v>
      </c>
      <c r="Q71" s="8">
        <f t="shared" si="40"/>
        <v>3500</v>
      </c>
      <c r="R71" s="2">
        <v>0</v>
      </c>
      <c r="S71" s="8">
        <f t="shared" si="41"/>
        <v>0</v>
      </c>
      <c r="T71" s="2">
        <v>0</v>
      </c>
      <c r="U71" s="8">
        <f t="shared" si="42"/>
        <v>0</v>
      </c>
      <c r="V71" s="2">
        <v>0</v>
      </c>
      <c r="W71" s="8">
        <f t="shared" si="43"/>
        <v>0</v>
      </c>
    </row>
    <row r="72" spans="1:23">
      <c r="A72" s="47"/>
      <c r="B72" s="13">
        <v>64</v>
      </c>
      <c r="C72" s="60" t="s">
        <v>313</v>
      </c>
      <c r="D72" s="67" t="s">
        <v>314</v>
      </c>
      <c r="E72" s="51" t="s">
        <v>49</v>
      </c>
      <c r="F72" s="9">
        <v>100</v>
      </c>
      <c r="G72" s="51" t="s">
        <v>42</v>
      </c>
      <c r="H72" s="47">
        <v>1</v>
      </c>
      <c r="I72" s="47">
        <v>1</v>
      </c>
      <c r="J72" s="47">
        <v>1</v>
      </c>
      <c r="K72" s="8">
        <v>1</v>
      </c>
      <c r="L72" s="47">
        <v>0</v>
      </c>
      <c r="M72" s="36">
        <v>1</v>
      </c>
      <c r="N72" s="8">
        <v>4500</v>
      </c>
      <c r="O72" s="37">
        <f t="shared" ref="O72" si="49">M72*N72</f>
        <v>4500</v>
      </c>
      <c r="P72" s="2">
        <v>1</v>
      </c>
      <c r="Q72" s="8">
        <f t="shared" ref="Q72" si="50">N72*P72</f>
        <v>4500</v>
      </c>
      <c r="R72" s="2">
        <v>0</v>
      </c>
      <c r="S72" s="8">
        <f t="shared" ref="S72" si="51">$N72*R72</f>
        <v>0</v>
      </c>
      <c r="T72" s="2">
        <v>0</v>
      </c>
      <c r="U72" s="8">
        <f t="shared" ref="U72" si="52">$N72*T72</f>
        <v>0</v>
      </c>
      <c r="V72" s="2">
        <v>0</v>
      </c>
      <c r="W72" s="8">
        <f t="shared" ref="W72" si="53">$N72*V72</f>
        <v>0</v>
      </c>
    </row>
    <row r="73" spans="1:23">
      <c r="A73" s="47"/>
      <c r="B73" s="13">
        <v>65</v>
      </c>
      <c r="C73" s="60" t="s">
        <v>293</v>
      </c>
      <c r="D73" s="64" t="s">
        <v>97</v>
      </c>
      <c r="E73" s="14" t="s">
        <v>49</v>
      </c>
      <c r="F73" s="9">
        <v>100</v>
      </c>
      <c r="G73" s="14" t="s">
        <v>49</v>
      </c>
      <c r="H73" s="47">
        <v>1</v>
      </c>
      <c r="I73" s="47">
        <v>1</v>
      </c>
      <c r="J73" s="47">
        <v>1</v>
      </c>
      <c r="K73" s="8">
        <v>1</v>
      </c>
      <c r="L73" s="47">
        <v>0</v>
      </c>
      <c r="M73" s="36">
        <v>1</v>
      </c>
      <c r="N73" s="8">
        <v>8500</v>
      </c>
      <c r="O73" s="37">
        <f t="shared" ref="O73" si="54">M73*N73</f>
        <v>8500</v>
      </c>
      <c r="P73" s="2">
        <v>1</v>
      </c>
      <c r="Q73" s="8">
        <f t="shared" ref="Q73" si="55">N73*P73</f>
        <v>8500</v>
      </c>
      <c r="R73" s="2">
        <v>0</v>
      </c>
      <c r="S73" s="8">
        <f t="shared" ref="S73" si="56">$N73*R73</f>
        <v>0</v>
      </c>
      <c r="T73" s="2">
        <v>0</v>
      </c>
      <c r="U73" s="8">
        <f t="shared" ref="U73" si="57">$N73*T73</f>
        <v>0</v>
      </c>
      <c r="V73" s="2">
        <v>0</v>
      </c>
      <c r="W73" s="8">
        <f t="shared" ref="W73" si="58">$N73*V73</f>
        <v>0</v>
      </c>
    </row>
    <row r="74" spans="1:23">
      <c r="A74" s="15"/>
      <c r="B74" s="15"/>
      <c r="C74" s="15"/>
      <c r="D74" s="18" t="s">
        <v>220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>
      <c r="A75" s="47"/>
      <c r="B75" s="13">
        <v>66</v>
      </c>
      <c r="C75" s="71" t="s">
        <v>221</v>
      </c>
      <c r="D75" s="69" t="s">
        <v>98</v>
      </c>
      <c r="E75" s="51" t="s">
        <v>49</v>
      </c>
      <c r="F75" s="9">
        <v>100</v>
      </c>
      <c r="G75" s="51" t="s">
        <v>42</v>
      </c>
      <c r="H75" s="47">
        <v>50</v>
      </c>
      <c r="I75" s="47">
        <v>50</v>
      </c>
      <c r="J75" s="47">
        <v>50</v>
      </c>
      <c r="K75" s="8">
        <v>50</v>
      </c>
      <c r="L75" s="47">
        <v>10</v>
      </c>
      <c r="M75" s="36">
        <v>40</v>
      </c>
      <c r="N75" s="8">
        <v>120</v>
      </c>
      <c r="O75" s="37">
        <f t="shared" ref="O75" si="59">M75*N75</f>
        <v>4800</v>
      </c>
      <c r="P75" s="2">
        <v>0</v>
      </c>
      <c r="Q75" s="8">
        <f t="shared" ref="Q75" si="60">N75*P75</f>
        <v>0</v>
      </c>
      <c r="R75" s="2">
        <v>20</v>
      </c>
      <c r="S75" s="8">
        <f t="shared" ref="S75" si="61">$N75*R75</f>
        <v>2400</v>
      </c>
      <c r="T75" s="2">
        <v>20</v>
      </c>
      <c r="U75" s="8">
        <f t="shared" ref="U75" si="62">$N75*T75</f>
        <v>2400</v>
      </c>
      <c r="V75" s="2">
        <v>0</v>
      </c>
      <c r="W75" s="8">
        <f t="shared" ref="W75" si="63">$N75*V75</f>
        <v>0</v>
      </c>
    </row>
    <row r="76" spans="1:23">
      <c r="A76" s="47"/>
      <c r="B76" s="13">
        <v>67</v>
      </c>
      <c r="C76" s="71" t="s">
        <v>222</v>
      </c>
      <c r="D76" s="69" t="s">
        <v>99</v>
      </c>
      <c r="E76" s="51" t="s">
        <v>49</v>
      </c>
      <c r="F76" s="9">
        <v>100</v>
      </c>
      <c r="G76" s="51" t="s">
        <v>42</v>
      </c>
      <c r="H76" s="47">
        <v>60</v>
      </c>
      <c r="I76" s="47">
        <v>62</v>
      </c>
      <c r="J76" s="47">
        <v>62</v>
      </c>
      <c r="K76" s="8">
        <v>62</v>
      </c>
      <c r="L76" s="47">
        <v>5</v>
      </c>
      <c r="M76" s="36">
        <v>40</v>
      </c>
      <c r="N76" s="8">
        <v>1100</v>
      </c>
      <c r="O76" s="37">
        <f t="shared" ref="O76:O93" si="64">M76*N76</f>
        <v>44000</v>
      </c>
      <c r="P76" s="2">
        <v>0</v>
      </c>
      <c r="Q76" s="8">
        <f t="shared" ref="Q76:Q93" si="65">N76*P76</f>
        <v>0</v>
      </c>
      <c r="R76" s="2">
        <v>20</v>
      </c>
      <c r="S76" s="8">
        <f t="shared" ref="S76:S93" si="66">$N76*R76</f>
        <v>22000</v>
      </c>
      <c r="T76" s="2">
        <v>20</v>
      </c>
      <c r="U76" s="8">
        <f t="shared" ref="U76:U93" si="67">$N76*T76</f>
        <v>22000</v>
      </c>
      <c r="V76" s="2">
        <v>0</v>
      </c>
      <c r="W76" s="8">
        <f t="shared" ref="W76:W93" si="68">$N76*V76</f>
        <v>0</v>
      </c>
    </row>
    <row r="77" spans="1:23">
      <c r="A77" s="47"/>
      <c r="B77" s="13">
        <v>68</v>
      </c>
      <c r="C77" s="71" t="s">
        <v>326</v>
      </c>
      <c r="D77" s="69" t="s">
        <v>327</v>
      </c>
      <c r="E77" s="14" t="s">
        <v>35</v>
      </c>
      <c r="F77" s="9">
        <v>5</v>
      </c>
      <c r="G77" s="14" t="s">
        <v>50</v>
      </c>
      <c r="H77" s="47">
        <v>6</v>
      </c>
      <c r="I77" s="47">
        <v>6</v>
      </c>
      <c r="J77" s="47">
        <v>6</v>
      </c>
      <c r="K77" s="8">
        <v>6</v>
      </c>
      <c r="L77" s="47">
        <v>2</v>
      </c>
      <c r="M77" s="36">
        <v>3</v>
      </c>
      <c r="N77" s="8">
        <v>3500</v>
      </c>
      <c r="O77" s="37">
        <f t="shared" ref="O77" si="69">M77*N77</f>
        <v>10500</v>
      </c>
      <c r="P77" s="2">
        <v>0</v>
      </c>
      <c r="Q77" s="8">
        <f t="shared" ref="Q77" si="70">N77*P77</f>
        <v>0</v>
      </c>
      <c r="R77" s="2">
        <v>2</v>
      </c>
      <c r="S77" s="8">
        <f t="shared" ref="S77" si="71">$N77*R77</f>
        <v>7000</v>
      </c>
      <c r="T77" s="2">
        <v>1</v>
      </c>
      <c r="U77" s="8">
        <f t="shared" ref="U77" si="72">$N77*T77</f>
        <v>3500</v>
      </c>
      <c r="V77" s="2">
        <v>0</v>
      </c>
      <c r="W77" s="8">
        <f t="shared" ref="W77" si="73">$N77*V77</f>
        <v>0</v>
      </c>
    </row>
    <row r="78" spans="1:23">
      <c r="A78" s="47"/>
      <c r="B78" s="13">
        <v>69</v>
      </c>
      <c r="C78" s="71" t="s">
        <v>223</v>
      </c>
      <c r="D78" s="69" t="s">
        <v>294</v>
      </c>
      <c r="E78" s="51" t="s">
        <v>49</v>
      </c>
      <c r="F78" s="9">
        <v>40</v>
      </c>
      <c r="G78" s="51" t="s">
        <v>42</v>
      </c>
      <c r="H78" s="47">
        <v>60</v>
      </c>
      <c r="I78" s="47">
        <v>62</v>
      </c>
      <c r="J78" s="47">
        <v>65</v>
      </c>
      <c r="K78" s="8">
        <v>65</v>
      </c>
      <c r="L78" s="47">
        <v>5</v>
      </c>
      <c r="M78" s="36">
        <v>40</v>
      </c>
      <c r="N78" s="8">
        <v>1605</v>
      </c>
      <c r="O78" s="37">
        <f t="shared" si="64"/>
        <v>64200</v>
      </c>
      <c r="P78" s="2">
        <v>0</v>
      </c>
      <c r="Q78" s="8">
        <f t="shared" si="65"/>
        <v>0</v>
      </c>
      <c r="R78" s="2">
        <v>20</v>
      </c>
      <c r="S78" s="8">
        <f t="shared" si="66"/>
        <v>32100</v>
      </c>
      <c r="T78" s="2">
        <v>20</v>
      </c>
      <c r="U78" s="8">
        <f t="shared" si="67"/>
        <v>32100</v>
      </c>
      <c r="V78" s="2"/>
      <c r="W78" s="8">
        <f t="shared" si="68"/>
        <v>0</v>
      </c>
    </row>
    <row r="79" spans="1:23">
      <c r="A79" s="47"/>
      <c r="B79" s="13">
        <f>IF(B78&gt;0,B78+1,#REF!+1)</f>
        <v>70</v>
      </c>
      <c r="C79" s="71" t="s">
        <v>224</v>
      </c>
      <c r="D79" s="69" t="s">
        <v>328</v>
      </c>
      <c r="E79" s="14" t="s">
        <v>35</v>
      </c>
      <c r="F79" s="9">
        <v>5</v>
      </c>
      <c r="G79" s="14" t="s">
        <v>50</v>
      </c>
      <c r="H79" s="47">
        <v>6</v>
      </c>
      <c r="I79" s="47">
        <v>6</v>
      </c>
      <c r="J79" s="47">
        <v>6</v>
      </c>
      <c r="K79" s="8">
        <v>6</v>
      </c>
      <c r="L79" s="47">
        <v>2</v>
      </c>
      <c r="M79" s="36">
        <v>3</v>
      </c>
      <c r="N79" s="8">
        <v>3500</v>
      </c>
      <c r="O79" s="37">
        <f t="shared" si="64"/>
        <v>10500</v>
      </c>
      <c r="P79" s="2">
        <v>0</v>
      </c>
      <c r="Q79" s="8">
        <f t="shared" si="65"/>
        <v>0</v>
      </c>
      <c r="R79" s="2">
        <v>2</v>
      </c>
      <c r="S79" s="8">
        <f t="shared" si="66"/>
        <v>7000</v>
      </c>
      <c r="T79" s="2">
        <v>1</v>
      </c>
      <c r="U79" s="8">
        <f t="shared" si="67"/>
        <v>3500</v>
      </c>
      <c r="V79" s="2">
        <v>0</v>
      </c>
      <c r="W79" s="8">
        <f t="shared" si="68"/>
        <v>0</v>
      </c>
    </row>
    <row r="80" spans="1:23">
      <c r="A80" s="47"/>
      <c r="B80" s="13">
        <f>IF(B79&gt;0,B79+1,B78+1)</f>
        <v>71</v>
      </c>
      <c r="C80" s="71" t="s">
        <v>225</v>
      </c>
      <c r="D80" s="69" t="s">
        <v>325</v>
      </c>
      <c r="E80" s="14" t="s">
        <v>35</v>
      </c>
      <c r="F80" s="9">
        <v>5</v>
      </c>
      <c r="G80" s="14" t="s">
        <v>35</v>
      </c>
      <c r="H80" s="47">
        <v>4</v>
      </c>
      <c r="I80" s="47">
        <v>4</v>
      </c>
      <c r="J80" s="47">
        <v>4</v>
      </c>
      <c r="K80" s="8">
        <v>4</v>
      </c>
      <c r="L80" s="47">
        <v>0</v>
      </c>
      <c r="M80" s="36">
        <v>3</v>
      </c>
      <c r="N80" s="8">
        <v>8900</v>
      </c>
      <c r="O80" s="37">
        <f t="shared" si="64"/>
        <v>26700</v>
      </c>
      <c r="P80" s="2">
        <v>0</v>
      </c>
      <c r="Q80" s="8">
        <f t="shared" si="65"/>
        <v>0</v>
      </c>
      <c r="R80" s="2">
        <v>2</v>
      </c>
      <c r="S80" s="8">
        <f t="shared" si="66"/>
        <v>17800</v>
      </c>
      <c r="T80" s="2">
        <v>1</v>
      </c>
      <c r="U80" s="8">
        <f t="shared" si="67"/>
        <v>8900</v>
      </c>
      <c r="V80" s="2">
        <v>0</v>
      </c>
      <c r="W80" s="8">
        <f t="shared" si="68"/>
        <v>0</v>
      </c>
    </row>
    <row r="81" spans="1:23">
      <c r="A81" s="47"/>
      <c r="B81" s="13">
        <f>IF(B80&gt;0,B80+1,B79+1)</f>
        <v>72</v>
      </c>
      <c r="C81" s="71" t="s">
        <v>226</v>
      </c>
      <c r="D81" s="69" t="s">
        <v>100</v>
      </c>
      <c r="E81" s="14" t="s">
        <v>49</v>
      </c>
      <c r="F81" s="9">
        <v>1000</v>
      </c>
      <c r="G81" s="14" t="s">
        <v>46</v>
      </c>
      <c r="H81" s="47">
        <v>8</v>
      </c>
      <c r="I81" s="47">
        <v>8</v>
      </c>
      <c r="J81" s="47">
        <v>8</v>
      </c>
      <c r="K81" s="8">
        <v>8</v>
      </c>
      <c r="L81" s="47">
        <v>2</v>
      </c>
      <c r="M81" s="36">
        <v>6</v>
      </c>
      <c r="N81" s="8">
        <v>3500</v>
      </c>
      <c r="O81" s="37">
        <f t="shared" si="64"/>
        <v>21000</v>
      </c>
      <c r="P81" s="2">
        <v>0</v>
      </c>
      <c r="Q81" s="8">
        <f t="shared" si="65"/>
        <v>0</v>
      </c>
      <c r="R81" s="2">
        <v>3</v>
      </c>
      <c r="S81" s="8">
        <f t="shared" si="66"/>
        <v>10500</v>
      </c>
      <c r="T81" s="2">
        <v>3</v>
      </c>
      <c r="U81" s="8">
        <f t="shared" si="67"/>
        <v>10500</v>
      </c>
      <c r="V81" s="2">
        <v>0</v>
      </c>
      <c r="W81" s="8">
        <f t="shared" si="68"/>
        <v>0</v>
      </c>
    </row>
    <row r="82" spans="1:23">
      <c r="A82" s="47"/>
      <c r="B82" s="13">
        <f t="shared" ref="B82:B93" si="74">IF(B81&gt;0,B81+1,B80+1)</f>
        <v>73</v>
      </c>
      <c r="C82" s="71" t="s">
        <v>227</v>
      </c>
      <c r="D82" s="69" t="s">
        <v>101</v>
      </c>
      <c r="E82" s="14" t="s">
        <v>49</v>
      </c>
      <c r="F82" s="9">
        <v>1000</v>
      </c>
      <c r="G82" s="14" t="s">
        <v>46</v>
      </c>
      <c r="H82" s="47">
        <v>12</v>
      </c>
      <c r="I82" s="47">
        <v>12</v>
      </c>
      <c r="J82" s="47">
        <v>12</v>
      </c>
      <c r="K82" s="8">
        <v>12</v>
      </c>
      <c r="L82" s="47">
        <v>2</v>
      </c>
      <c r="M82" s="36">
        <v>10</v>
      </c>
      <c r="N82" s="8">
        <v>4000</v>
      </c>
      <c r="O82" s="37">
        <f t="shared" si="64"/>
        <v>40000</v>
      </c>
      <c r="P82" s="2">
        <v>0</v>
      </c>
      <c r="Q82" s="8">
        <f t="shared" si="65"/>
        <v>0</v>
      </c>
      <c r="R82" s="2">
        <v>5</v>
      </c>
      <c r="S82" s="8">
        <f t="shared" si="66"/>
        <v>20000</v>
      </c>
      <c r="T82" s="2">
        <v>5</v>
      </c>
      <c r="U82" s="8">
        <f t="shared" si="67"/>
        <v>20000</v>
      </c>
      <c r="V82" s="2">
        <v>0</v>
      </c>
      <c r="W82" s="8">
        <f t="shared" si="68"/>
        <v>0</v>
      </c>
    </row>
    <row r="83" spans="1:23">
      <c r="A83" s="47"/>
      <c r="B83" s="13">
        <f t="shared" si="74"/>
        <v>74</v>
      </c>
      <c r="C83" s="71" t="s">
        <v>323</v>
      </c>
      <c r="D83" s="69" t="s">
        <v>324</v>
      </c>
      <c r="E83" s="14" t="s">
        <v>49</v>
      </c>
      <c r="F83" s="9">
        <v>1000</v>
      </c>
      <c r="G83" s="14" t="s">
        <v>46</v>
      </c>
      <c r="H83" s="47">
        <v>4</v>
      </c>
      <c r="I83" s="47">
        <v>4</v>
      </c>
      <c r="J83" s="47">
        <v>4</v>
      </c>
      <c r="K83" s="8">
        <v>4</v>
      </c>
      <c r="L83" s="47">
        <v>1</v>
      </c>
      <c r="M83" s="36">
        <v>3</v>
      </c>
      <c r="N83" s="8">
        <v>6500</v>
      </c>
      <c r="O83" s="37">
        <f t="shared" ref="O83" si="75">M83*N83</f>
        <v>19500</v>
      </c>
      <c r="P83" s="2">
        <v>0</v>
      </c>
      <c r="Q83" s="8">
        <f t="shared" ref="Q83" si="76">N83*P83</f>
        <v>0</v>
      </c>
      <c r="R83" s="2">
        <v>0</v>
      </c>
      <c r="S83" s="8">
        <f t="shared" ref="S83" si="77">$N83*R83</f>
        <v>0</v>
      </c>
      <c r="T83" s="2">
        <v>3</v>
      </c>
      <c r="U83" s="8">
        <f t="shared" ref="U83" si="78">$N83*T83</f>
        <v>19500</v>
      </c>
      <c r="V83" s="2">
        <v>0</v>
      </c>
      <c r="W83" s="8">
        <f t="shared" ref="W83" si="79">$N83*V83</f>
        <v>0</v>
      </c>
    </row>
    <row r="84" spans="1:23">
      <c r="A84" s="47"/>
      <c r="B84" s="13">
        <v>75</v>
      </c>
      <c r="C84" s="71" t="s">
        <v>228</v>
      </c>
      <c r="D84" s="64" t="s">
        <v>295</v>
      </c>
      <c r="E84" s="14" t="s">
        <v>49</v>
      </c>
      <c r="F84" s="9">
        <v>25</v>
      </c>
      <c r="G84" s="14" t="s">
        <v>42</v>
      </c>
      <c r="H84" s="47">
        <v>6</v>
      </c>
      <c r="I84" s="47">
        <v>6</v>
      </c>
      <c r="J84" s="47">
        <v>6</v>
      </c>
      <c r="K84" s="8">
        <v>6</v>
      </c>
      <c r="L84" s="47">
        <v>0</v>
      </c>
      <c r="M84" s="36">
        <v>6</v>
      </c>
      <c r="N84" s="8">
        <v>2400</v>
      </c>
      <c r="O84" s="37">
        <f t="shared" si="64"/>
        <v>14400</v>
      </c>
      <c r="P84" s="2">
        <v>0</v>
      </c>
      <c r="Q84" s="8">
        <f t="shared" si="65"/>
        <v>0</v>
      </c>
      <c r="R84" s="2">
        <v>3</v>
      </c>
      <c r="S84" s="8">
        <f t="shared" si="66"/>
        <v>7200</v>
      </c>
      <c r="T84" s="2">
        <v>3</v>
      </c>
      <c r="U84" s="8">
        <f t="shared" si="67"/>
        <v>7200</v>
      </c>
      <c r="V84" s="2">
        <v>0</v>
      </c>
      <c r="W84" s="8">
        <f t="shared" si="68"/>
        <v>0</v>
      </c>
    </row>
    <row r="85" spans="1:23">
      <c r="A85" s="15"/>
      <c r="B85" s="15"/>
      <c r="C85" s="15"/>
      <c r="D85" s="18" t="s">
        <v>229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>
      <c r="A86" s="47"/>
      <c r="B86" s="13">
        <v>76</v>
      </c>
      <c r="C86" s="71" t="s">
        <v>131</v>
      </c>
      <c r="D86" s="64" t="s">
        <v>8</v>
      </c>
      <c r="E86" s="14" t="s">
        <v>49</v>
      </c>
      <c r="F86" s="9">
        <v>4</v>
      </c>
      <c r="G86" s="14" t="s">
        <v>50</v>
      </c>
      <c r="H86" s="47">
        <v>2</v>
      </c>
      <c r="I86" s="47">
        <v>2</v>
      </c>
      <c r="J86" s="47">
        <v>2</v>
      </c>
      <c r="K86" s="8">
        <v>2</v>
      </c>
      <c r="L86" s="47">
        <v>0</v>
      </c>
      <c r="M86" s="36">
        <v>2</v>
      </c>
      <c r="N86" s="8">
        <v>1350</v>
      </c>
      <c r="O86" s="37">
        <f t="shared" si="64"/>
        <v>2700</v>
      </c>
      <c r="P86" s="2">
        <v>2</v>
      </c>
      <c r="Q86" s="8">
        <f t="shared" si="65"/>
        <v>2700</v>
      </c>
      <c r="R86" s="2">
        <v>0</v>
      </c>
      <c r="S86" s="8">
        <f t="shared" si="66"/>
        <v>0</v>
      </c>
      <c r="T86" s="2">
        <v>0</v>
      </c>
      <c r="U86" s="8">
        <f t="shared" si="67"/>
        <v>0</v>
      </c>
      <c r="V86" s="2">
        <v>0</v>
      </c>
      <c r="W86" s="8">
        <f t="shared" si="68"/>
        <v>0</v>
      </c>
    </row>
    <row r="87" spans="1:23">
      <c r="A87" s="47"/>
      <c r="B87" s="13">
        <v>77</v>
      </c>
      <c r="C87" s="71" t="s">
        <v>132</v>
      </c>
      <c r="D87" s="64" t="s">
        <v>102</v>
      </c>
      <c r="E87" s="12" t="s">
        <v>50</v>
      </c>
      <c r="F87" s="9">
        <v>1</v>
      </c>
      <c r="G87" s="12" t="s">
        <v>50</v>
      </c>
      <c r="H87" s="47">
        <v>5</v>
      </c>
      <c r="I87" s="47">
        <v>5</v>
      </c>
      <c r="J87" s="47">
        <v>5</v>
      </c>
      <c r="K87" s="8">
        <v>5</v>
      </c>
      <c r="L87" s="47">
        <v>1</v>
      </c>
      <c r="M87" s="36">
        <v>4</v>
      </c>
      <c r="N87" s="8">
        <v>600</v>
      </c>
      <c r="O87" s="37">
        <f t="shared" si="64"/>
        <v>2400</v>
      </c>
      <c r="P87" s="2">
        <v>2</v>
      </c>
      <c r="Q87" s="8">
        <f t="shared" si="65"/>
        <v>1200</v>
      </c>
      <c r="R87" s="2">
        <v>2</v>
      </c>
      <c r="S87" s="8">
        <f t="shared" si="66"/>
        <v>1200</v>
      </c>
      <c r="T87" s="2">
        <v>0</v>
      </c>
      <c r="U87" s="8">
        <f t="shared" si="67"/>
        <v>0</v>
      </c>
      <c r="V87" s="2">
        <v>0</v>
      </c>
      <c r="W87" s="8">
        <f t="shared" si="68"/>
        <v>0</v>
      </c>
    </row>
    <row r="88" spans="1:23">
      <c r="A88" s="47"/>
      <c r="B88" s="13">
        <v>78</v>
      </c>
      <c r="C88" s="71" t="s">
        <v>133</v>
      </c>
      <c r="D88" s="48" t="s">
        <v>230</v>
      </c>
      <c r="E88" s="12" t="s">
        <v>50</v>
      </c>
      <c r="F88" s="9">
        <v>1</v>
      </c>
      <c r="G88" s="12" t="s">
        <v>50</v>
      </c>
      <c r="H88" s="47">
        <v>5</v>
      </c>
      <c r="I88" s="47">
        <v>5</v>
      </c>
      <c r="J88" s="47">
        <v>5</v>
      </c>
      <c r="K88" s="8">
        <v>5</v>
      </c>
      <c r="L88" s="47">
        <v>1</v>
      </c>
      <c r="M88" s="36">
        <v>4</v>
      </c>
      <c r="N88" s="8">
        <v>850</v>
      </c>
      <c r="O88" s="37">
        <f t="shared" si="64"/>
        <v>3400</v>
      </c>
      <c r="P88" s="2">
        <v>2</v>
      </c>
      <c r="Q88" s="8">
        <f t="shared" si="65"/>
        <v>1700</v>
      </c>
      <c r="R88" s="2">
        <v>2</v>
      </c>
      <c r="S88" s="8">
        <f t="shared" si="66"/>
        <v>1700</v>
      </c>
      <c r="T88" s="2">
        <v>0</v>
      </c>
      <c r="U88" s="8">
        <f t="shared" si="67"/>
        <v>0</v>
      </c>
      <c r="V88" s="2">
        <v>0</v>
      </c>
      <c r="W88" s="8">
        <f t="shared" si="68"/>
        <v>0</v>
      </c>
    </row>
    <row r="89" spans="1:23">
      <c r="A89" s="47"/>
      <c r="B89" s="13">
        <f t="shared" si="74"/>
        <v>79</v>
      </c>
      <c r="C89" s="71" t="s">
        <v>134</v>
      </c>
      <c r="D89" s="48" t="s">
        <v>231</v>
      </c>
      <c r="E89" s="12" t="s">
        <v>50</v>
      </c>
      <c r="F89" s="9">
        <v>1</v>
      </c>
      <c r="G89" s="12" t="s">
        <v>50</v>
      </c>
      <c r="H89" s="47">
        <v>5</v>
      </c>
      <c r="I89" s="47">
        <v>5</v>
      </c>
      <c r="J89" s="47">
        <v>5</v>
      </c>
      <c r="K89" s="8">
        <v>5</v>
      </c>
      <c r="L89" s="47">
        <v>1</v>
      </c>
      <c r="M89" s="36">
        <v>4</v>
      </c>
      <c r="N89" s="8">
        <v>900</v>
      </c>
      <c r="O89" s="37">
        <f t="shared" si="64"/>
        <v>3600</v>
      </c>
      <c r="P89" s="2">
        <v>0</v>
      </c>
      <c r="Q89" s="8">
        <f t="shared" si="65"/>
        <v>0</v>
      </c>
      <c r="R89" s="2">
        <v>2</v>
      </c>
      <c r="S89" s="8">
        <f t="shared" si="66"/>
        <v>1800</v>
      </c>
      <c r="T89" s="2">
        <v>2</v>
      </c>
      <c r="U89" s="8">
        <f t="shared" si="67"/>
        <v>1800</v>
      </c>
      <c r="V89" s="2">
        <v>0</v>
      </c>
      <c r="W89" s="8">
        <f t="shared" si="68"/>
        <v>0</v>
      </c>
    </row>
    <row r="90" spans="1:23">
      <c r="A90" s="47"/>
      <c r="B90" s="13">
        <f t="shared" si="74"/>
        <v>80</v>
      </c>
      <c r="C90" s="71" t="s">
        <v>135</v>
      </c>
      <c r="D90" s="64" t="s">
        <v>9</v>
      </c>
      <c r="E90" s="14" t="s">
        <v>49</v>
      </c>
      <c r="F90" s="9">
        <v>4</v>
      </c>
      <c r="G90" s="14" t="s">
        <v>50</v>
      </c>
      <c r="H90" s="47">
        <v>7</v>
      </c>
      <c r="I90" s="47">
        <v>7</v>
      </c>
      <c r="J90" s="47">
        <v>7</v>
      </c>
      <c r="K90" s="8">
        <v>7</v>
      </c>
      <c r="L90" s="47">
        <v>1</v>
      </c>
      <c r="M90" s="36">
        <v>6</v>
      </c>
      <c r="N90" s="8">
        <v>4000</v>
      </c>
      <c r="O90" s="37">
        <f t="shared" si="64"/>
        <v>24000</v>
      </c>
      <c r="P90" s="2">
        <v>0</v>
      </c>
      <c r="Q90" s="8">
        <f t="shared" si="65"/>
        <v>0</v>
      </c>
      <c r="R90" s="2">
        <v>3</v>
      </c>
      <c r="S90" s="8">
        <f t="shared" si="66"/>
        <v>12000</v>
      </c>
      <c r="T90" s="2">
        <v>4</v>
      </c>
      <c r="U90" s="8">
        <f t="shared" si="67"/>
        <v>16000</v>
      </c>
      <c r="V90" s="2">
        <v>0</v>
      </c>
      <c r="W90" s="8">
        <f t="shared" si="68"/>
        <v>0</v>
      </c>
    </row>
    <row r="91" spans="1:23">
      <c r="A91" s="47"/>
      <c r="B91" s="13">
        <f t="shared" si="74"/>
        <v>81</v>
      </c>
      <c r="C91" s="71" t="s">
        <v>136</v>
      </c>
      <c r="D91" s="72" t="s">
        <v>296</v>
      </c>
      <c r="E91" s="12" t="s">
        <v>50</v>
      </c>
      <c r="F91" s="9">
        <v>1</v>
      </c>
      <c r="G91" s="12" t="s">
        <v>50</v>
      </c>
      <c r="H91" s="47">
        <v>4</v>
      </c>
      <c r="I91" s="47">
        <v>4</v>
      </c>
      <c r="J91" s="47">
        <v>4</v>
      </c>
      <c r="K91" s="8">
        <v>4</v>
      </c>
      <c r="L91" s="47">
        <v>0</v>
      </c>
      <c r="M91" s="36">
        <v>4</v>
      </c>
      <c r="N91" s="8">
        <v>400</v>
      </c>
      <c r="O91" s="37">
        <f t="shared" si="64"/>
        <v>1600</v>
      </c>
      <c r="P91" s="2">
        <v>0</v>
      </c>
      <c r="Q91" s="8">
        <f t="shared" si="65"/>
        <v>0</v>
      </c>
      <c r="R91" s="2">
        <v>2</v>
      </c>
      <c r="S91" s="8">
        <f t="shared" si="66"/>
        <v>800</v>
      </c>
      <c r="T91" s="2">
        <v>2</v>
      </c>
      <c r="U91" s="8">
        <f t="shared" si="67"/>
        <v>800</v>
      </c>
      <c r="V91" s="2">
        <v>0</v>
      </c>
      <c r="W91" s="8">
        <f t="shared" si="68"/>
        <v>0</v>
      </c>
    </row>
    <row r="92" spans="1:23">
      <c r="A92" s="47"/>
      <c r="B92" s="13">
        <f t="shared" si="74"/>
        <v>82</v>
      </c>
      <c r="C92" s="71" t="s">
        <v>137</v>
      </c>
      <c r="D92" s="72" t="s">
        <v>297</v>
      </c>
      <c r="E92" s="12" t="s">
        <v>50</v>
      </c>
      <c r="F92" s="9">
        <v>1</v>
      </c>
      <c r="G92" s="12" t="s">
        <v>50</v>
      </c>
      <c r="H92" s="47">
        <v>10</v>
      </c>
      <c r="I92" s="47">
        <v>10</v>
      </c>
      <c r="J92" s="47">
        <v>10</v>
      </c>
      <c r="K92" s="8">
        <v>10</v>
      </c>
      <c r="L92" s="47">
        <v>2</v>
      </c>
      <c r="M92" s="36">
        <v>8</v>
      </c>
      <c r="N92" s="8">
        <v>600</v>
      </c>
      <c r="O92" s="37">
        <f t="shared" si="64"/>
        <v>4800</v>
      </c>
      <c r="P92" s="2">
        <v>0</v>
      </c>
      <c r="Q92" s="8">
        <f t="shared" si="65"/>
        <v>0</v>
      </c>
      <c r="R92" s="2">
        <v>4</v>
      </c>
      <c r="S92" s="8">
        <f t="shared" si="66"/>
        <v>2400</v>
      </c>
      <c r="T92" s="2">
        <v>4</v>
      </c>
      <c r="U92" s="8">
        <f t="shared" si="67"/>
        <v>2400</v>
      </c>
      <c r="V92" s="2">
        <v>0</v>
      </c>
      <c r="W92" s="8">
        <f t="shared" si="68"/>
        <v>0</v>
      </c>
    </row>
    <row r="93" spans="1:23">
      <c r="A93" s="47"/>
      <c r="B93" s="13">
        <f t="shared" si="74"/>
        <v>83</v>
      </c>
      <c r="C93" s="71" t="s">
        <v>138</v>
      </c>
      <c r="D93" s="72" t="s">
        <v>298</v>
      </c>
      <c r="E93" s="12" t="s">
        <v>50</v>
      </c>
      <c r="F93" s="9">
        <v>1</v>
      </c>
      <c r="G93" s="12" t="s">
        <v>50</v>
      </c>
      <c r="H93" s="47">
        <v>8</v>
      </c>
      <c r="I93" s="47">
        <v>8</v>
      </c>
      <c r="J93" s="47">
        <v>8</v>
      </c>
      <c r="K93" s="8">
        <v>8</v>
      </c>
      <c r="L93" s="47">
        <v>0</v>
      </c>
      <c r="M93" s="36">
        <v>8</v>
      </c>
      <c r="N93" s="8">
        <v>600</v>
      </c>
      <c r="O93" s="37">
        <f t="shared" si="64"/>
        <v>4800</v>
      </c>
      <c r="P93" s="2">
        <v>0</v>
      </c>
      <c r="Q93" s="8">
        <f t="shared" si="65"/>
        <v>0</v>
      </c>
      <c r="R93" s="2">
        <v>4</v>
      </c>
      <c r="S93" s="8">
        <f t="shared" si="66"/>
        <v>2400</v>
      </c>
      <c r="T93" s="2">
        <v>4</v>
      </c>
      <c r="U93" s="8">
        <f t="shared" si="67"/>
        <v>2400</v>
      </c>
      <c r="V93" s="2">
        <v>0</v>
      </c>
      <c r="W93" s="8">
        <f t="shared" si="68"/>
        <v>0</v>
      </c>
    </row>
    <row r="94" spans="1:23">
      <c r="A94" s="15"/>
      <c r="B94" s="15"/>
      <c r="C94" s="15"/>
      <c r="D94" s="18" t="s">
        <v>232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>
      <c r="A95" s="47"/>
      <c r="B95" s="13">
        <v>84</v>
      </c>
      <c r="C95" s="71" t="s">
        <v>233</v>
      </c>
      <c r="D95" s="69" t="s">
        <v>332</v>
      </c>
      <c r="E95" s="73" t="s">
        <v>50</v>
      </c>
      <c r="F95" s="9">
        <v>1</v>
      </c>
      <c r="G95" s="73" t="s">
        <v>50</v>
      </c>
      <c r="H95" s="47">
        <v>20</v>
      </c>
      <c r="I95" s="47">
        <v>20</v>
      </c>
      <c r="J95" s="47">
        <v>20</v>
      </c>
      <c r="K95" s="8">
        <v>20</v>
      </c>
      <c r="L95" s="47">
        <v>0</v>
      </c>
      <c r="M95" s="36">
        <v>20</v>
      </c>
      <c r="N95" s="8">
        <v>300</v>
      </c>
      <c r="O95" s="37">
        <f t="shared" ref="O95:O99" si="80">M95*N95</f>
        <v>6000</v>
      </c>
      <c r="P95" s="2">
        <v>0</v>
      </c>
      <c r="Q95" s="8">
        <f t="shared" ref="Q95:Q99" si="81">N95*P95</f>
        <v>0</v>
      </c>
      <c r="R95" s="2">
        <v>10</v>
      </c>
      <c r="S95" s="8">
        <f t="shared" ref="S95:S99" si="82">$N95*R95</f>
        <v>3000</v>
      </c>
      <c r="T95" s="2">
        <v>10</v>
      </c>
      <c r="U95" s="8">
        <f t="shared" ref="U95:U99" si="83">$N95*T95</f>
        <v>3000</v>
      </c>
      <c r="V95" s="2">
        <v>0</v>
      </c>
      <c r="W95" s="8">
        <f t="shared" ref="W95:W99" si="84">$N95*V95</f>
        <v>0</v>
      </c>
    </row>
    <row r="96" spans="1:23">
      <c r="A96" s="47"/>
      <c r="B96" s="13">
        <f t="shared" ref="B96:B97" si="85">IF(B95&gt;0,B95+1,B94+1)</f>
        <v>85</v>
      </c>
      <c r="C96" s="71" t="s">
        <v>234</v>
      </c>
      <c r="D96" s="69" t="s">
        <v>333</v>
      </c>
      <c r="E96" s="9" t="s">
        <v>115</v>
      </c>
      <c r="F96" s="9">
        <v>3</v>
      </c>
      <c r="G96" s="9" t="s">
        <v>50</v>
      </c>
      <c r="H96" s="47">
        <v>30</v>
      </c>
      <c r="I96" s="47">
        <v>35</v>
      </c>
      <c r="J96" s="47">
        <v>33</v>
      </c>
      <c r="K96" s="8">
        <v>33</v>
      </c>
      <c r="L96" s="47">
        <v>3</v>
      </c>
      <c r="M96" s="36">
        <v>30</v>
      </c>
      <c r="N96" s="8">
        <v>1900</v>
      </c>
      <c r="O96" s="37">
        <f t="shared" si="80"/>
        <v>57000</v>
      </c>
      <c r="P96" s="2">
        <v>10</v>
      </c>
      <c r="Q96" s="8">
        <f t="shared" si="81"/>
        <v>19000</v>
      </c>
      <c r="R96" s="2">
        <v>10</v>
      </c>
      <c r="S96" s="8">
        <f t="shared" si="82"/>
        <v>19000</v>
      </c>
      <c r="T96" s="2">
        <v>10</v>
      </c>
      <c r="U96" s="8">
        <f t="shared" si="83"/>
        <v>19000</v>
      </c>
      <c r="V96" s="2">
        <v>0</v>
      </c>
      <c r="W96" s="8">
        <f t="shared" si="84"/>
        <v>0</v>
      </c>
    </row>
    <row r="97" spans="1:23">
      <c r="A97" s="47"/>
      <c r="B97" s="13">
        <f t="shared" si="85"/>
        <v>86</v>
      </c>
      <c r="C97" s="71" t="s">
        <v>235</v>
      </c>
      <c r="D97" s="69" t="s">
        <v>103</v>
      </c>
      <c r="E97" s="9" t="s">
        <v>50</v>
      </c>
      <c r="F97" s="9">
        <v>1</v>
      </c>
      <c r="G97" s="9" t="s">
        <v>50</v>
      </c>
      <c r="H97" s="47">
        <v>20</v>
      </c>
      <c r="I97" s="47">
        <v>20</v>
      </c>
      <c r="J97" s="47">
        <v>20</v>
      </c>
      <c r="K97" s="8">
        <v>20</v>
      </c>
      <c r="L97" s="47">
        <v>5</v>
      </c>
      <c r="M97" s="36">
        <v>15</v>
      </c>
      <c r="N97" s="8">
        <v>1500</v>
      </c>
      <c r="O97" s="37">
        <f t="shared" si="80"/>
        <v>22500</v>
      </c>
      <c r="P97" s="2">
        <v>5</v>
      </c>
      <c r="Q97" s="8">
        <f t="shared" si="81"/>
        <v>7500</v>
      </c>
      <c r="R97" s="2">
        <v>5</v>
      </c>
      <c r="S97" s="8">
        <f t="shared" si="82"/>
        <v>7500</v>
      </c>
      <c r="T97" s="2">
        <v>5</v>
      </c>
      <c r="U97" s="8">
        <f t="shared" si="83"/>
        <v>7500</v>
      </c>
      <c r="V97" s="2">
        <v>0</v>
      </c>
      <c r="W97" s="8">
        <f t="shared" si="84"/>
        <v>0</v>
      </c>
    </row>
    <row r="98" spans="1:23">
      <c r="A98" s="47"/>
      <c r="B98" s="13">
        <v>87</v>
      </c>
      <c r="C98" s="71" t="s">
        <v>236</v>
      </c>
      <c r="D98" s="69" t="s">
        <v>334</v>
      </c>
      <c r="E98" s="51" t="s">
        <v>50</v>
      </c>
      <c r="F98" s="9">
        <v>1</v>
      </c>
      <c r="G98" s="51" t="s">
        <v>50</v>
      </c>
      <c r="H98" s="47">
        <v>20</v>
      </c>
      <c r="I98" s="47">
        <v>20</v>
      </c>
      <c r="J98" s="47">
        <v>20</v>
      </c>
      <c r="K98" s="8">
        <v>20</v>
      </c>
      <c r="L98" s="47">
        <v>0</v>
      </c>
      <c r="M98" s="36">
        <v>20</v>
      </c>
      <c r="N98" s="8">
        <v>200</v>
      </c>
      <c r="O98" s="37">
        <f t="shared" si="80"/>
        <v>4000</v>
      </c>
      <c r="P98" s="2">
        <v>5</v>
      </c>
      <c r="Q98" s="8">
        <f t="shared" si="81"/>
        <v>1000</v>
      </c>
      <c r="R98" s="2">
        <v>5</v>
      </c>
      <c r="S98" s="8">
        <f t="shared" si="82"/>
        <v>1000</v>
      </c>
      <c r="T98" s="2">
        <v>5</v>
      </c>
      <c r="U98" s="8">
        <f t="shared" si="83"/>
        <v>1000</v>
      </c>
      <c r="V98" s="2">
        <v>5</v>
      </c>
      <c r="W98" s="8">
        <f t="shared" si="84"/>
        <v>1000</v>
      </c>
    </row>
    <row r="99" spans="1:23">
      <c r="A99" s="47"/>
      <c r="B99" s="13">
        <v>88</v>
      </c>
      <c r="C99" s="71" t="s">
        <v>237</v>
      </c>
      <c r="D99" s="69" t="s">
        <v>104</v>
      </c>
      <c r="E99" s="51" t="s">
        <v>49</v>
      </c>
      <c r="F99" s="9">
        <v>100</v>
      </c>
      <c r="G99" s="51" t="s">
        <v>42</v>
      </c>
      <c r="H99" s="47">
        <v>10</v>
      </c>
      <c r="I99" s="47">
        <v>10</v>
      </c>
      <c r="J99" s="47">
        <v>10</v>
      </c>
      <c r="K99" s="8">
        <v>10</v>
      </c>
      <c r="L99" s="47">
        <v>2</v>
      </c>
      <c r="M99" s="36">
        <v>8</v>
      </c>
      <c r="N99" s="8">
        <v>2650</v>
      </c>
      <c r="O99" s="37">
        <f t="shared" si="80"/>
        <v>21200</v>
      </c>
      <c r="P99" s="2">
        <v>0</v>
      </c>
      <c r="Q99" s="8">
        <f t="shared" si="81"/>
        <v>0</v>
      </c>
      <c r="R99" s="2">
        <v>4</v>
      </c>
      <c r="S99" s="8">
        <f t="shared" si="82"/>
        <v>10600</v>
      </c>
      <c r="T99" s="2">
        <v>4</v>
      </c>
      <c r="U99" s="8">
        <f t="shared" si="83"/>
        <v>10600</v>
      </c>
      <c r="V99" s="2">
        <v>0</v>
      </c>
      <c r="W99" s="8">
        <f t="shared" si="84"/>
        <v>0</v>
      </c>
    </row>
    <row r="100" spans="1:23">
      <c r="A100" s="47"/>
      <c r="B100" s="13">
        <v>89</v>
      </c>
      <c r="C100" s="71" t="s">
        <v>238</v>
      </c>
      <c r="D100" s="69" t="s">
        <v>105</v>
      </c>
      <c r="E100" s="14" t="s">
        <v>330</v>
      </c>
      <c r="F100" s="9">
        <v>200</v>
      </c>
      <c r="G100" s="14" t="s">
        <v>331</v>
      </c>
      <c r="H100" s="47">
        <v>1</v>
      </c>
      <c r="I100" s="47">
        <v>1</v>
      </c>
      <c r="J100" s="47">
        <v>1</v>
      </c>
      <c r="K100" s="8">
        <v>1</v>
      </c>
      <c r="L100" s="47">
        <v>0</v>
      </c>
      <c r="M100" s="36">
        <v>1</v>
      </c>
      <c r="N100" s="8">
        <v>2500</v>
      </c>
      <c r="O100" s="37">
        <f t="shared" ref="O100:O101" si="86">M100*N100</f>
        <v>2500</v>
      </c>
      <c r="P100" s="2">
        <v>0</v>
      </c>
      <c r="Q100" s="8">
        <f t="shared" ref="Q100:Q101" si="87">N100*P100</f>
        <v>0</v>
      </c>
      <c r="R100" s="2">
        <v>1</v>
      </c>
      <c r="S100" s="8">
        <f t="shared" ref="S100:S101" si="88">$N100*R100</f>
        <v>2500</v>
      </c>
      <c r="T100" s="2">
        <v>0</v>
      </c>
      <c r="U100" s="8">
        <f t="shared" ref="U100:U101" si="89">$N100*T100</f>
        <v>0</v>
      </c>
      <c r="V100" s="2">
        <v>0</v>
      </c>
      <c r="W100" s="8">
        <f t="shared" ref="W100:W101" si="90">$N100*V100</f>
        <v>0</v>
      </c>
    </row>
    <row r="101" spans="1:23">
      <c r="A101" s="47"/>
      <c r="B101" s="13">
        <v>90</v>
      </c>
      <c r="C101" s="71" t="s">
        <v>239</v>
      </c>
      <c r="D101" s="74" t="s">
        <v>240</v>
      </c>
      <c r="E101" s="17" t="s">
        <v>241</v>
      </c>
      <c r="F101" s="9">
        <v>31</v>
      </c>
      <c r="G101" s="17" t="s">
        <v>241</v>
      </c>
      <c r="H101" s="47">
        <v>29000</v>
      </c>
      <c r="I101" s="47">
        <v>29000</v>
      </c>
      <c r="J101" s="47">
        <v>30000</v>
      </c>
      <c r="K101" s="8">
        <v>22000</v>
      </c>
      <c r="L101" s="47">
        <v>200</v>
      </c>
      <c r="M101" s="36">
        <v>20000</v>
      </c>
      <c r="N101" s="8">
        <v>31</v>
      </c>
      <c r="O101" s="37">
        <f t="shared" si="86"/>
        <v>620000</v>
      </c>
      <c r="P101" s="2">
        <v>5000</v>
      </c>
      <c r="Q101" s="8">
        <f t="shared" si="87"/>
        <v>155000</v>
      </c>
      <c r="R101" s="2">
        <v>5000</v>
      </c>
      <c r="S101" s="8">
        <f t="shared" si="88"/>
        <v>155000</v>
      </c>
      <c r="T101" s="2">
        <v>5000</v>
      </c>
      <c r="U101" s="8">
        <f t="shared" si="89"/>
        <v>155000</v>
      </c>
      <c r="V101" s="2">
        <v>5000</v>
      </c>
      <c r="W101" s="8">
        <f t="shared" si="90"/>
        <v>155000</v>
      </c>
    </row>
    <row r="102" spans="1:23">
      <c r="A102" s="47"/>
      <c r="B102" s="13">
        <v>91</v>
      </c>
      <c r="C102" s="71" t="s">
        <v>242</v>
      </c>
      <c r="D102" s="70" t="s">
        <v>106</v>
      </c>
      <c r="E102" s="16" t="s">
        <v>116</v>
      </c>
      <c r="F102" s="9">
        <v>2</v>
      </c>
      <c r="G102" s="16" t="s">
        <v>116</v>
      </c>
      <c r="H102" s="47">
        <v>0</v>
      </c>
      <c r="I102" s="47">
        <v>0</v>
      </c>
      <c r="J102" s="47">
        <v>0</v>
      </c>
      <c r="K102" s="8">
        <v>2</v>
      </c>
      <c r="L102" s="47">
        <v>0</v>
      </c>
      <c r="M102" s="36">
        <v>2</v>
      </c>
      <c r="N102" s="8">
        <v>9600</v>
      </c>
      <c r="O102" s="37">
        <f t="shared" ref="O102:O117" si="91">M102*N102</f>
        <v>19200</v>
      </c>
      <c r="P102" s="2">
        <v>1</v>
      </c>
      <c r="Q102" s="8">
        <f t="shared" ref="Q102:Q117" si="92">N102*P102</f>
        <v>9600</v>
      </c>
      <c r="R102" s="2">
        <v>0</v>
      </c>
      <c r="S102" s="8">
        <f t="shared" ref="S102:S117" si="93">$N102*R102</f>
        <v>0</v>
      </c>
      <c r="T102" s="2">
        <v>1</v>
      </c>
      <c r="U102" s="8">
        <f t="shared" ref="U102:U117" si="94">$N102*T102</f>
        <v>9600</v>
      </c>
      <c r="V102" s="2">
        <v>0</v>
      </c>
      <c r="W102" s="8">
        <f t="shared" ref="W102:W117" si="95">$N102*V102</f>
        <v>0</v>
      </c>
    </row>
    <row r="103" spans="1:23">
      <c r="A103" s="15"/>
      <c r="B103" s="15"/>
      <c r="C103" s="15"/>
      <c r="D103" s="18" t="s">
        <v>243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>
      <c r="A104" s="47"/>
      <c r="B104" s="13">
        <v>92</v>
      </c>
      <c r="C104" s="60" t="s">
        <v>244</v>
      </c>
      <c r="D104" s="64" t="s">
        <v>299</v>
      </c>
      <c r="E104" s="14" t="s">
        <v>49</v>
      </c>
      <c r="F104" s="9">
        <v>100</v>
      </c>
      <c r="G104" s="14" t="s">
        <v>329</v>
      </c>
      <c r="H104" s="47">
        <v>320</v>
      </c>
      <c r="I104" s="47">
        <v>310</v>
      </c>
      <c r="J104" s="47">
        <v>320</v>
      </c>
      <c r="K104" s="8">
        <f t="shared" ref="K104" si="96">M104+L104</f>
        <v>300</v>
      </c>
      <c r="L104" s="47">
        <v>20</v>
      </c>
      <c r="M104" s="36">
        <v>280</v>
      </c>
      <c r="N104" s="8">
        <v>749</v>
      </c>
      <c r="O104" s="37">
        <f t="shared" si="91"/>
        <v>209720</v>
      </c>
      <c r="P104" s="2">
        <v>100</v>
      </c>
      <c r="Q104" s="8">
        <f t="shared" si="92"/>
        <v>74900</v>
      </c>
      <c r="R104" s="2">
        <v>100</v>
      </c>
      <c r="S104" s="8">
        <f t="shared" si="93"/>
        <v>74900</v>
      </c>
      <c r="T104" s="2">
        <v>80</v>
      </c>
      <c r="U104" s="8">
        <f t="shared" si="94"/>
        <v>59920</v>
      </c>
      <c r="V104" s="2">
        <v>0</v>
      </c>
      <c r="W104" s="8">
        <f t="shared" si="95"/>
        <v>0</v>
      </c>
    </row>
    <row r="105" spans="1:23">
      <c r="A105" s="47"/>
      <c r="B105" s="13">
        <v>93</v>
      </c>
      <c r="C105" s="60" t="s">
        <v>245</v>
      </c>
      <c r="D105" s="48" t="s">
        <v>246</v>
      </c>
      <c r="E105" s="14" t="s">
        <v>330</v>
      </c>
      <c r="F105" s="9">
        <v>350</v>
      </c>
      <c r="G105" s="14" t="s">
        <v>42</v>
      </c>
      <c r="H105" s="47">
        <v>24</v>
      </c>
      <c r="I105" s="47">
        <v>24</v>
      </c>
      <c r="J105" s="47">
        <v>24</v>
      </c>
      <c r="K105" s="8">
        <v>24</v>
      </c>
      <c r="L105" s="47">
        <v>3</v>
      </c>
      <c r="M105" s="36">
        <v>21</v>
      </c>
      <c r="N105" s="8">
        <v>23000</v>
      </c>
      <c r="O105" s="37">
        <f t="shared" si="91"/>
        <v>483000</v>
      </c>
      <c r="P105" s="2">
        <v>6</v>
      </c>
      <c r="Q105" s="8">
        <f t="shared" si="92"/>
        <v>138000</v>
      </c>
      <c r="R105" s="2">
        <v>5</v>
      </c>
      <c r="S105" s="8">
        <f t="shared" si="93"/>
        <v>115000</v>
      </c>
      <c r="T105" s="2">
        <v>5</v>
      </c>
      <c r="U105" s="8">
        <f t="shared" si="94"/>
        <v>115000</v>
      </c>
      <c r="V105" s="2">
        <v>5</v>
      </c>
      <c r="W105" s="8">
        <f t="shared" si="95"/>
        <v>115000</v>
      </c>
    </row>
    <row r="106" spans="1:23">
      <c r="A106" s="47"/>
      <c r="B106" s="13">
        <v>94</v>
      </c>
      <c r="C106" s="60" t="s">
        <v>247</v>
      </c>
      <c r="D106" s="67" t="s">
        <v>107</v>
      </c>
      <c r="E106" s="14" t="s">
        <v>115</v>
      </c>
      <c r="F106" s="9">
        <v>3</v>
      </c>
      <c r="G106" s="14" t="s">
        <v>49</v>
      </c>
      <c r="H106" s="47">
        <v>5</v>
      </c>
      <c r="I106" s="47">
        <v>5</v>
      </c>
      <c r="J106" s="47">
        <v>5</v>
      </c>
      <c r="K106" s="8">
        <v>5</v>
      </c>
      <c r="L106" s="47">
        <v>1</v>
      </c>
      <c r="M106" s="36">
        <v>4</v>
      </c>
      <c r="N106" s="8">
        <v>7500</v>
      </c>
      <c r="O106" s="37">
        <f t="shared" si="91"/>
        <v>30000</v>
      </c>
      <c r="P106" s="2">
        <v>0</v>
      </c>
      <c r="Q106" s="8">
        <f t="shared" si="92"/>
        <v>0</v>
      </c>
      <c r="R106" s="2">
        <v>2</v>
      </c>
      <c r="S106" s="8">
        <f t="shared" si="93"/>
        <v>15000</v>
      </c>
      <c r="T106" s="2">
        <v>2</v>
      </c>
      <c r="U106" s="8">
        <f t="shared" si="94"/>
        <v>15000</v>
      </c>
      <c r="V106" s="2">
        <v>0</v>
      </c>
      <c r="W106" s="8">
        <f t="shared" si="95"/>
        <v>0</v>
      </c>
    </row>
    <row r="107" spans="1:23">
      <c r="A107" s="47"/>
      <c r="B107" s="13">
        <v>95</v>
      </c>
      <c r="C107" s="60" t="s">
        <v>248</v>
      </c>
      <c r="D107" s="48" t="s">
        <v>43</v>
      </c>
      <c r="E107" s="51" t="s">
        <v>115</v>
      </c>
      <c r="F107" s="9">
        <v>660</v>
      </c>
      <c r="G107" s="51" t="s">
        <v>42</v>
      </c>
      <c r="H107" s="47">
        <v>15</v>
      </c>
      <c r="I107" s="47">
        <v>15</v>
      </c>
      <c r="J107" s="47">
        <v>15</v>
      </c>
      <c r="K107" s="8">
        <v>15</v>
      </c>
      <c r="L107" s="47">
        <v>2</v>
      </c>
      <c r="M107" s="36">
        <v>13</v>
      </c>
      <c r="N107" s="8">
        <v>3660</v>
      </c>
      <c r="O107" s="37">
        <f t="shared" si="91"/>
        <v>47580</v>
      </c>
      <c r="P107" s="2">
        <v>4</v>
      </c>
      <c r="Q107" s="8">
        <f t="shared" si="92"/>
        <v>14640</v>
      </c>
      <c r="R107" s="2">
        <v>3</v>
      </c>
      <c r="S107" s="8">
        <f t="shared" si="93"/>
        <v>10980</v>
      </c>
      <c r="T107" s="2">
        <v>3</v>
      </c>
      <c r="U107" s="8">
        <f t="shared" si="94"/>
        <v>10980</v>
      </c>
      <c r="V107" s="2">
        <v>3</v>
      </c>
      <c r="W107" s="8">
        <f t="shared" si="95"/>
        <v>10980</v>
      </c>
    </row>
    <row r="108" spans="1:23">
      <c r="A108" s="47"/>
      <c r="B108" s="13">
        <v>96</v>
      </c>
      <c r="C108" s="60" t="s">
        <v>249</v>
      </c>
      <c r="D108" s="48" t="s">
        <v>2</v>
      </c>
      <c r="E108" s="51" t="s">
        <v>115</v>
      </c>
      <c r="F108" s="9">
        <v>620</v>
      </c>
      <c r="G108" s="51" t="s">
        <v>42</v>
      </c>
      <c r="H108" s="47">
        <v>13</v>
      </c>
      <c r="I108" s="47">
        <v>14</v>
      </c>
      <c r="J108" s="47">
        <v>14</v>
      </c>
      <c r="K108" s="8">
        <v>13</v>
      </c>
      <c r="L108" s="47">
        <v>3</v>
      </c>
      <c r="M108" s="36">
        <v>10</v>
      </c>
      <c r="N108" s="8">
        <v>5580</v>
      </c>
      <c r="O108" s="37">
        <f t="shared" si="91"/>
        <v>55800</v>
      </c>
      <c r="P108" s="2">
        <v>2</v>
      </c>
      <c r="Q108" s="8">
        <f t="shared" si="92"/>
        <v>11160</v>
      </c>
      <c r="R108" s="2">
        <v>3</v>
      </c>
      <c r="S108" s="8">
        <f t="shared" si="93"/>
        <v>16740</v>
      </c>
      <c r="T108" s="2">
        <v>3</v>
      </c>
      <c r="U108" s="8">
        <f t="shared" si="94"/>
        <v>16740</v>
      </c>
      <c r="V108" s="2">
        <v>2</v>
      </c>
      <c r="W108" s="8">
        <f t="shared" si="95"/>
        <v>11160</v>
      </c>
    </row>
    <row r="109" spans="1:23">
      <c r="A109" s="47"/>
      <c r="B109" s="13">
        <v>97</v>
      </c>
      <c r="C109" s="60" t="s">
        <v>250</v>
      </c>
      <c r="D109" s="48" t="s">
        <v>39</v>
      </c>
      <c r="E109" s="51" t="s">
        <v>115</v>
      </c>
      <c r="F109" s="9">
        <v>360</v>
      </c>
      <c r="G109" s="51" t="s">
        <v>42</v>
      </c>
      <c r="H109" s="47">
        <v>38</v>
      </c>
      <c r="I109" s="47">
        <v>40</v>
      </c>
      <c r="J109" s="47">
        <v>42</v>
      </c>
      <c r="K109" s="8">
        <v>42</v>
      </c>
      <c r="L109" s="47">
        <v>3</v>
      </c>
      <c r="M109" s="36">
        <v>39</v>
      </c>
      <c r="N109" s="8">
        <v>4320</v>
      </c>
      <c r="O109" s="37">
        <f t="shared" si="91"/>
        <v>168480</v>
      </c>
      <c r="P109" s="2">
        <v>10</v>
      </c>
      <c r="Q109" s="8">
        <f t="shared" si="92"/>
        <v>43200</v>
      </c>
      <c r="R109" s="2">
        <v>10</v>
      </c>
      <c r="S109" s="8">
        <f t="shared" si="93"/>
        <v>43200</v>
      </c>
      <c r="T109" s="2">
        <v>10</v>
      </c>
      <c r="U109" s="8">
        <f t="shared" si="94"/>
        <v>43200</v>
      </c>
      <c r="V109" s="2">
        <v>9</v>
      </c>
      <c r="W109" s="8">
        <f t="shared" si="95"/>
        <v>38880</v>
      </c>
    </row>
    <row r="110" spans="1:23">
      <c r="A110" s="47"/>
      <c r="B110" s="13">
        <v>98</v>
      </c>
      <c r="C110" s="60" t="s">
        <v>251</v>
      </c>
      <c r="D110" s="48" t="s">
        <v>3</v>
      </c>
      <c r="E110" s="51" t="s">
        <v>115</v>
      </c>
      <c r="F110" s="9">
        <v>625</v>
      </c>
      <c r="G110" s="51" t="s">
        <v>42</v>
      </c>
      <c r="H110" s="47">
        <v>4</v>
      </c>
      <c r="I110" s="47">
        <v>4</v>
      </c>
      <c r="J110" s="47">
        <v>4</v>
      </c>
      <c r="K110" s="8">
        <v>4</v>
      </c>
      <c r="L110" s="47">
        <v>1</v>
      </c>
      <c r="M110" s="36">
        <v>3</v>
      </c>
      <c r="N110" s="8">
        <v>8125</v>
      </c>
      <c r="O110" s="37">
        <f t="shared" si="91"/>
        <v>24375</v>
      </c>
      <c r="P110" s="2">
        <v>1</v>
      </c>
      <c r="Q110" s="8">
        <f t="shared" si="92"/>
        <v>8125</v>
      </c>
      <c r="R110" s="2">
        <v>1</v>
      </c>
      <c r="S110" s="8">
        <f t="shared" si="93"/>
        <v>8125</v>
      </c>
      <c r="T110" s="2">
        <v>1</v>
      </c>
      <c r="U110" s="8">
        <f t="shared" si="94"/>
        <v>8125</v>
      </c>
      <c r="V110" s="2">
        <v>0</v>
      </c>
      <c r="W110" s="8">
        <f t="shared" si="95"/>
        <v>0</v>
      </c>
    </row>
    <row r="111" spans="1:23">
      <c r="A111" s="47"/>
      <c r="B111" s="13">
        <f>IF(B110&gt;0,B110+1,#REF!+1)</f>
        <v>99</v>
      </c>
      <c r="C111" s="60" t="s">
        <v>252</v>
      </c>
      <c r="D111" s="48" t="s">
        <v>4</v>
      </c>
      <c r="E111" s="51" t="s">
        <v>115</v>
      </c>
      <c r="F111" s="9">
        <v>910</v>
      </c>
      <c r="G111" s="51" t="s">
        <v>42</v>
      </c>
      <c r="H111" s="47">
        <v>5</v>
      </c>
      <c r="I111" s="47">
        <v>5</v>
      </c>
      <c r="J111" s="47">
        <v>5</v>
      </c>
      <c r="K111" s="8">
        <v>5</v>
      </c>
      <c r="L111" s="47">
        <v>1</v>
      </c>
      <c r="M111" s="36">
        <v>4</v>
      </c>
      <c r="N111" s="8">
        <v>11830</v>
      </c>
      <c r="O111" s="37">
        <f t="shared" si="91"/>
        <v>47320</v>
      </c>
      <c r="P111" s="2">
        <v>2</v>
      </c>
      <c r="Q111" s="8">
        <f t="shared" si="92"/>
        <v>23660</v>
      </c>
      <c r="R111" s="2">
        <v>0</v>
      </c>
      <c r="S111" s="8">
        <f t="shared" si="93"/>
        <v>0</v>
      </c>
      <c r="T111" s="2">
        <v>2</v>
      </c>
      <c r="U111" s="8">
        <f t="shared" si="94"/>
        <v>23660</v>
      </c>
      <c r="V111" s="2">
        <v>0</v>
      </c>
      <c r="W111" s="8">
        <f t="shared" si="95"/>
        <v>0</v>
      </c>
    </row>
    <row r="112" spans="1:23">
      <c r="A112" s="47"/>
      <c r="B112" s="13">
        <f t="shared" ref="B112:B124" si="97">IF(B111&gt;0,B111+1,B110+1)</f>
        <v>100</v>
      </c>
      <c r="C112" s="60" t="s">
        <v>253</v>
      </c>
      <c r="D112" s="48" t="s">
        <v>5</v>
      </c>
      <c r="E112" s="51" t="s">
        <v>115</v>
      </c>
      <c r="F112" s="9">
        <v>750</v>
      </c>
      <c r="G112" s="51" t="s">
        <v>42</v>
      </c>
      <c r="H112" s="47">
        <v>6</v>
      </c>
      <c r="I112" s="47">
        <v>6</v>
      </c>
      <c r="J112" s="47">
        <v>6</v>
      </c>
      <c r="K112" s="8">
        <v>7</v>
      </c>
      <c r="L112" s="47">
        <v>1</v>
      </c>
      <c r="M112" s="36">
        <v>6</v>
      </c>
      <c r="N112" s="8">
        <v>9750</v>
      </c>
      <c r="O112" s="37">
        <f t="shared" si="91"/>
        <v>58500</v>
      </c>
      <c r="P112" s="2">
        <v>2</v>
      </c>
      <c r="Q112" s="8">
        <f t="shared" si="92"/>
        <v>19500</v>
      </c>
      <c r="R112" s="2">
        <v>2</v>
      </c>
      <c r="S112" s="8">
        <f t="shared" si="93"/>
        <v>19500</v>
      </c>
      <c r="T112" s="2">
        <v>2</v>
      </c>
      <c r="U112" s="8">
        <f t="shared" si="94"/>
        <v>19500</v>
      </c>
      <c r="V112" s="2">
        <v>0</v>
      </c>
      <c r="W112" s="8">
        <f t="shared" si="95"/>
        <v>0</v>
      </c>
    </row>
    <row r="113" spans="1:23">
      <c r="A113" s="47"/>
      <c r="B113" s="13">
        <f t="shared" si="97"/>
        <v>101</v>
      </c>
      <c r="C113" s="60" t="s">
        <v>254</v>
      </c>
      <c r="D113" s="48" t="s">
        <v>41</v>
      </c>
      <c r="E113" s="51" t="s">
        <v>115</v>
      </c>
      <c r="F113" s="9">
        <v>185</v>
      </c>
      <c r="G113" s="51" t="s">
        <v>42</v>
      </c>
      <c r="H113" s="47">
        <v>10</v>
      </c>
      <c r="I113" s="47">
        <v>10</v>
      </c>
      <c r="J113" s="47">
        <v>10</v>
      </c>
      <c r="K113" s="8">
        <v>10</v>
      </c>
      <c r="L113" s="47">
        <v>1</v>
      </c>
      <c r="M113" s="36">
        <v>9</v>
      </c>
      <c r="N113" s="8">
        <v>7770</v>
      </c>
      <c r="O113" s="37">
        <f t="shared" si="91"/>
        <v>69930</v>
      </c>
      <c r="P113" s="2">
        <v>3</v>
      </c>
      <c r="Q113" s="8">
        <f t="shared" si="92"/>
        <v>23310</v>
      </c>
      <c r="R113" s="2">
        <v>3</v>
      </c>
      <c r="S113" s="8">
        <f t="shared" si="93"/>
        <v>23310</v>
      </c>
      <c r="T113" s="2">
        <v>3</v>
      </c>
      <c r="U113" s="8">
        <f t="shared" si="94"/>
        <v>23310</v>
      </c>
      <c r="V113" s="2">
        <v>0</v>
      </c>
      <c r="W113" s="8">
        <f t="shared" si="95"/>
        <v>0</v>
      </c>
    </row>
    <row r="114" spans="1:23">
      <c r="A114" s="47"/>
      <c r="B114" s="13">
        <f t="shared" si="97"/>
        <v>102</v>
      </c>
      <c r="C114" s="60" t="s">
        <v>255</v>
      </c>
      <c r="D114" s="48" t="s">
        <v>40</v>
      </c>
      <c r="E114" s="51" t="s">
        <v>115</v>
      </c>
      <c r="F114" s="9">
        <v>185</v>
      </c>
      <c r="G114" s="51" t="s">
        <v>42</v>
      </c>
      <c r="H114" s="47">
        <v>30</v>
      </c>
      <c r="I114" s="47">
        <v>37</v>
      </c>
      <c r="J114" s="47">
        <v>37</v>
      </c>
      <c r="K114" s="8">
        <v>37</v>
      </c>
      <c r="L114" s="47">
        <v>3</v>
      </c>
      <c r="M114" s="36">
        <v>34</v>
      </c>
      <c r="N114" s="8">
        <v>8325</v>
      </c>
      <c r="O114" s="37">
        <f t="shared" si="91"/>
        <v>283050</v>
      </c>
      <c r="P114" s="2">
        <v>10</v>
      </c>
      <c r="Q114" s="8">
        <f t="shared" si="92"/>
        <v>83250</v>
      </c>
      <c r="R114" s="2">
        <v>10</v>
      </c>
      <c r="S114" s="8">
        <f t="shared" si="93"/>
        <v>83250</v>
      </c>
      <c r="T114" s="2">
        <v>14</v>
      </c>
      <c r="U114" s="8">
        <f t="shared" si="94"/>
        <v>116550</v>
      </c>
      <c r="V114" s="2">
        <v>0</v>
      </c>
      <c r="W114" s="8">
        <f t="shared" si="95"/>
        <v>0</v>
      </c>
    </row>
    <row r="115" spans="1:23">
      <c r="A115" s="47"/>
      <c r="B115" s="13">
        <f t="shared" si="97"/>
        <v>103</v>
      </c>
      <c r="C115" s="60" t="s">
        <v>256</v>
      </c>
      <c r="D115" s="48" t="s">
        <v>6</v>
      </c>
      <c r="E115" s="51" t="s">
        <v>115</v>
      </c>
      <c r="F115" s="9">
        <v>750</v>
      </c>
      <c r="G115" s="51" t="s">
        <v>42</v>
      </c>
      <c r="H115" s="47">
        <v>4</v>
      </c>
      <c r="I115" s="47">
        <v>4</v>
      </c>
      <c r="J115" s="47">
        <v>4</v>
      </c>
      <c r="K115" s="8">
        <v>4</v>
      </c>
      <c r="L115" s="47">
        <v>1</v>
      </c>
      <c r="M115" s="36">
        <v>3</v>
      </c>
      <c r="N115" s="8">
        <v>4500</v>
      </c>
      <c r="O115" s="37">
        <f t="shared" si="91"/>
        <v>13500</v>
      </c>
      <c r="P115" s="2">
        <v>1</v>
      </c>
      <c r="Q115" s="8">
        <f t="shared" si="92"/>
        <v>4500</v>
      </c>
      <c r="R115" s="2">
        <v>1</v>
      </c>
      <c r="S115" s="8">
        <f t="shared" si="93"/>
        <v>4500</v>
      </c>
      <c r="T115" s="2">
        <v>1</v>
      </c>
      <c r="U115" s="8">
        <f t="shared" si="94"/>
        <v>4500</v>
      </c>
      <c r="V115" s="2">
        <v>0</v>
      </c>
      <c r="W115" s="8">
        <f t="shared" si="95"/>
        <v>0</v>
      </c>
    </row>
    <row r="116" spans="1:23">
      <c r="A116" s="47"/>
      <c r="B116" s="13">
        <f t="shared" si="97"/>
        <v>104</v>
      </c>
      <c r="C116" s="60" t="s">
        <v>257</v>
      </c>
      <c r="D116" s="48" t="s">
        <v>7</v>
      </c>
      <c r="E116" s="51" t="s">
        <v>115</v>
      </c>
      <c r="F116" s="9">
        <v>620</v>
      </c>
      <c r="G116" s="51" t="s">
        <v>42</v>
      </c>
      <c r="H116" s="47">
        <v>4</v>
      </c>
      <c r="I116" s="47">
        <v>4</v>
      </c>
      <c r="J116" s="47">
        <v>4</v>
      </c>
      <c r="K116" s="8">
        <v>4</v>
      </c>
      <c r="L116" s="47">
        <v>1</v>
      </c>
      <c r="M116" s="36">
        <v>3</v>
      </c>
      <c r="N116" s="8">
        <v>4960</v>
      </c>
      <c r="O116" s="37">
        <f t="shared" si="91"/>
        <v>14880</v>
      </c>
      <c r="P116" s="2">
        <v>1</v>
      </c>
      <c r="Q116" s="8">
        <f t="shared" si="92"/>
        <v>4960</v>
      </c>
      <c r="R116" s="2">
        <v>1</v>
      </c>
      <c r="S116" s="8">
        <f t="shared" si="93"/>
        <v>4960</v>
      </c>
      <c r="T116" s="2">
        <v>1</v>
      </c>
      <c r="U116" s="8">
        <f t="shared" si="94"/>
        <v>4960</v>
      </c>
      <c r="V116" s="2">
        <v>0</v>
      </c>
      <c r="W116" s="8">
        <f t="shared" si="95"/>
        <v>0</v>
      </c>
    </row>
    <row r="117" spans="1:23">
      <c r="A117" s="47"/>
      <c r="B117" s="13">
        <f t="shared" si="97"/>
        <v>105</v>
      </c>
      <c r="C117" s="60" t="s">
        <v>258</v>
      </c>
      <c r="D117" s="48" t="s">
        <v>0</v>
      </c>
      <c r="E117" s="51" t="s">
        <v>115</v>
      </c>
      <c r="F117" s="9">
        <v>230</v>
      </c>
      <c r="G117" s="51" t="s">
        <v>42</v>
      </c>
      <c r="H117" s="47">
        <v>12</v>
      </c>
      <c r="I117" s="47">
        <v>13</v>
      </c>
      <c r="J117" s="47">
        <v>13</v>
      </c>
      <c r="K117" s="8">
        <v>13</v>
      </c>
      <c r="L117" s="47">
        <v>3</v>
      </c>
      <c r="M117" s="36">
        <v>10</v>
      </c>
      <c r="N117" s="8">
        <v>2760</v>
      </c>
      <c r="O117" s="37">
        <f t="shared" si="91"/>
        <v>27600</v>
      </c>
      <c r="P117" s="2">
        <v>2</v>
      </c>
      <c r="Q117" s="8">
        <f t="shared" si="92"/>
        <v>5520</v>
      </c>
      <c r="R117" s="2">
        <v>3</v>
      </c>
      <c r="S117" s="8">
        <f t="shared" si="93"/>
        <v>8280</v>
      </c>
      <c r="T117" s="2">
        <v>3</v>
      </c>
      <c r="U117" s="8">
        <f t="shared" si="94"/>
        <v>8280</v>
      </c>
      <c r="V117" s="2">
        <v>2</v>
      </c>
      <c r="W117" s="8">
        <f t="shared" si="95"/>
        <v>5520</v>
      </c>
    </row>
    <row r="118" spans="1:23">
      <c r="A118" s="47"/>
      <c r="B118" s="13">
        <v>104</v>
      </c>
      <c r="C118" s="60" t="s">
        <v>259</v>
      </c>
      <c r="D118" s="48" t="s">
        <v>1</v>
      </c>
      <c r="E118" s="51" t="s">
        <v>115</v>
      </c>
      <c r="F118" s="9">
        <v>590</v>
      </c>
      <c r="G118" s="51" t="s">
        <v>42</v>
      </c>
      <c r="H118" s="47">
        <v>3</v>
      </c>
      <c r="I118" s="47">
        <v>3</v>
      </c>
      <c r="J118" s="47">
        <v>3</v>
      </c>
      <c r="K118" s="8">
        <v>4</v>
      </c>
      <c r="L118" s="47">
        <v>1</v>
      </c>
      <c r="M118" s="36">
        <v>3</v>
      </c>
      <c r="N118" s="8">
        <v>7080</v>
      </c>
      <c r="O118" s="37">
        <f t="shared" ref="O118" si="98">M118*N118</f>
        <v>21240</v>
      </c>
      <c r="P118" s="2">
        <v>1</v>
      </c>
      <c r="Q118" s="8">
        <f t="shared" ref="Q118" si="99">N118*P118</f>
        <v>7080</v>
      </c>
      <c r="R118" s="2">
        <v>1</v>
      </c>
      <c r="S118" s="8">
        <f t="shared" ref="S118" si="100">$N118*R118</f>
        <v>7080</v>
      </c>
      <c r="T118" s="2">
        <v>1</v>
      </c>
      <c r="U118" s="8">
        <f t="shared" ref="U118" si="101">$N118*T118</f>
        <v>7080</v>
      </c>
      <c r="V118" s="2">
        <v>0</v>
      </c>
      <c r="W118" s="8">
        <f t="shared" ref="W118" si="102">$N118*V118</f>
        <v>0</v>
      </c>
    </row>
    <row r="119" spans="1:23">
      <c r="A119" s="47"/>
      <c r="B119" s="13">
        <v>105</v>
      </c>
      <c r="C119" s="60" t="s">
        <v>260</v>
      </c>
      <c r="D119" s="64" t="s">
        <v>300</v>
      </c>
      <c r="E119" s="51" t="s">
        <v>115</v>
      </c>
      <c r="F119" s="9">
        <v>980</v>
      </c>
      <c r="G119" s="51" t="s">
        <v>42</v>
      </c>
      <c r="H119" s="47">
        <v>4</v>
      </c>
      <c r="I119" s="47">
        <v>5</v>
      </c>
      <c r="J119" s="47">
        <v>5</v>
      </c>
      <c r="K119" s="8">
        <v>5</v>
      </c>
      <c r="L119" s="47">
        <v>2</v>
      </c>
      <c r="M119" s="36">
        <v>3</v>
      </c>
      <c r="N119" s="8">
        <v>11760</v>
      </c>
      <c r="O119" s="37">
        <f t="shared" ref="O119:O124" si="103">M119*N119</f>
        <v>35280</v>
      </c>
      <c r="P119" s="2">
        <v>1</v>
      </c>
      <c r="Q119" s="8">
        <f t="shared" ref="Q119:Q124" si="104">N119*P119</f>
        <v>11760</v>
      </c>
      <c r="R119" s="2">
        <v>1</v>
      </c>
      <c r="S119" s="8">
        <f t="shared" ref="S119:S124" si="105">$N119*R119</f>
        <v>11760</v>
      </c>
      <c r="T119" s="2">
        <v>1</v>
      </c>
      <c r="U119" s="8">
        <f t="shared" ref="U119:U124" si="106">$N119*T119</f>
        <v>11760</v>
      </c>
      <c r="V119" s="2">
        <v>0</v>
      </c>
      <c r="W119" s="8">
        <f t="shared" ref="W119:W124" si="107">$N119*V119</f>
        <v>0</v>
      </c>
    </row>
    <row r="120" spans="1:23">
      <c r="A120" s="47"/>
      <c r="B120" s="13">
        <v>106</v>
      </c>
      <c r="C120" s="60" t="s">
        <v>261</v>
      </c>
      <c r="D120" s="64" t="s">
        <v>301</v>
      </c>
      <c r="E120" s="51" t="s">
        <v>115</v>
      </c>
      <c r="F120" s="9">
        <v>980</v>
      </c>
      <c r="G120" s="51" t="s">
        <v>42</v>
      </c>
      <c r="H120" s="47">
        <v>4</v>
      </c>
      <c r="I120" s="47">
        <v>5</v>
      </c>
      <c r="J120" s="47">
        <v>5</v>
      </c>
      <c r="K120" s="8">
        <v>5</v>
      </c>
      <c r="L120" s="47">
        <v>2</v>
      </c>
      <c r="M120" s="36">
        <v>3</v>
      </c>
      <c r="N120" s="8">
        <v>11760</v>
      </c>
      <c r="O120" s="37">
        <f t="shared" si="103"/>
        <v>35280</v>
      </c>
      <c r="P120" s="2">
        <v>1</v>
      </c>
      <c r="Q120" s="8">
        <f t="shared" si="104"/>
        <v>11760</v>
      </c>
      <c r="R120" s="2">
        <v>1</v>
      </c>
      <c r="S120" s="8">
        <f t="shared" si="105"/>
        <v>11760</v>
      </c>
      <c r="T120" s="2">
        <v>1</v>
      </c>
      <c r="U120" s="8">
        <f t="shared" si="106"/>
        <v>11760</v>
      </c>
      <c r="V120" s="2">
        <v>0</v>
      </c>
      <c r="W120" s="8">
        <f t="shared" si="107"/>
        <v>0</v>
      </c>
    </row>
    <row r="121" spans="1:23">
      <c r="A121" s="47"/>
      <c r="B121" s="13">
        <v>107</v>
      </c>
      <c r="C121" s="60" t="s">
        <v>262</v>
      </c>
      <c r="D121" s="64" t="s">
        <v>108</v>
      </c>
      <c r="E121" s="51" t="s">
        <v>115</v>
      </c>
      <c r="F121" s="9">
        <v>310</v>
      </c>
      <c r="G121" s="51" t="s">
        <v>42</v>
      </c>
      <c r="H121" s="47">
        <v>10</v>
      </c>
      <c r="I121" s="47">
        <v>10</v>
      </c>
      <c r="J121" s="47">
        <v>10</v>
      </c>
      <c r="K121" s="8">
        <v>10</v>
      </c>
      <c r="L121" s="47">
        <v>2</v>
      </c>
      <c r="M121" s="36">
        <v>8</v>
      </c>
      <c r="N121" s="8">
        <v>2790</v>
      </c>
      <c r="O121" s="37">
        <f t="shared" si="103"/>
        <v>22320</v>
      </c>
      <c r="P121" s="2">
        <v>2</v>
      </c>
      <c r="Q121" s="8">
        <f t="shared" si="104"/>
        <v>5580</v>
      </c>
      <c r="R121" s="2">
        <v>2</v>
      </c>
      <c r="S121" s="8">
        <f t="shared" si="105"/>
        <v>5580</v>
      </c>
      <c r="T121" s="2">
        <v>2</v>
      </c>
      <c r="U121" s="8">
        <f t="shared" si="106"/>
        <v>5580</v>
      </c>
      <c r="V121" s="2">
        <v>2</v>
      </c>
      <c r="W121" s="8">
        <f t="shared" si="107"/>
        <v>5580</v>
      </c>
    </row>
    <row r="122" spans="1:23">
      <c r="A122" s="47"/>
      <c r="B122" s="13">
        <v>108</v>
      </c>
      <c r="C122" s="60" t="s">
        <v>263</v>
      </c>
      <c r="D122" s="48" t="s">
        <v>36</v>
      </c>
      <c r="E122" s="51" t="s">
        <v>115</v>
      </c>
      <c r="F122" s="9">
        <v>700</v>
      </c>
      <c r="G122" s="51" t="s">
        <v>42</v>
      </c>
      <c r="H122" s="47">
        <v>3</v>
      </c>
      <c r="I122" s="47">
        <v>4</v>
      </c>
      <c r="J122" s="47">
        <v>4</v>
      </c>
      <c r="K122" s="8">
        <v>4</v>
      </c>
      <c r="L122" s="47">
        <v>2</v>
      </c>
      <c r="M122" s="36">
        <v>2</v>
      </c>
      <c r="N122" s="8">
        <v>6300</v>
      </c>
      <c r="O122" s="37">
        <f t="shared" si="103"/>
        <v>12600</v>
      </c>
      <c r="P122" s="2">
        <v>1</v>
      </c>
      <c r="Q122" s="8">
        <f t="shared" si="104"/>
        <v>6300</v>
      </c>
      <c r="R122" s="2">
        <v>0</v>
      </c>
      <c r="S122" s="8">
        <f t="shared" si="105"/>
        <v>0</v>
      </c>
      <c r="T122" s="2">
        <v>1</v>
      </c>
      <c r="U122" s="8">
        <f t="shared" si="106"/>
        <v>6300</v>
      </c>
      <c r="V122" s="2">
        <v>0</v>
      </c>
      <c r="W122" s="8">
        <f t="shared" si="107"/>
        <v>0</v>
      </c>
    </row>
    <row r="123" spans="1:23">
      <c r="A123" s="47"/>
      <c r="B123" s="13">
        <f>IF(B122&gt;0,B122+1,#REF!+1)</f>
        <v>109</v>
      </c>
      <c r="C123" s="60" t="s">
        <v>264</v>
      </c>
      <c r="D123" s="48" t="s">
        <v>51</v>
      </c>
      <c r="E123" s="51" t="s">
        <v>115</v>
      </c>
      <c r="F123" s="9">
        <v>590</v>
      </c>
      <c r="G123" s="51" t="s">
        <v>42</v>
      </c>
      <c r="H123" s="47">
        <v>4</v>
      </c>
      <c r="I123" s="47">
        <v>5</v>
      </c>
      <c r="J123" s="47">
        <v>5</v>
      </c>
      <c r="K123" s="8">
        <v>4</v>
      </c>
      <c r="L123" s="47">
        <v>1</v>
      </c>
      <c r="M123" s="36">
        <v>3</v>
      </c>
      <c r="N123" s="8">
        <v>5310</v>
      </c>
      <c r="O123" s="37">
        <f t="shared" si="103"/>
        <v>15930</v>
      </c>
      <c r="P123" s="2">
        <v>1</v>
      </c>
      <c r="Q123" s="8">
        <f t="shared" si="104"/>
        <v>5310</v>
      </c>
      <c r="R123" s="2">
        <v>1</v>
      </c>
      <c r="S123" s="8">
        <f t="shared" si="105"/>
        <v>5310</v>
      </c>
      <c r="T123" s="2">
        <v>1</v>
      </c>
      <c r="U123" s="8">
        <f t="shared" si="106"/>
        <v>5310</v>
      </c>
      <c r="V123" s="2">
        <v>0</v>
      </c>
      <c r="W123" s="8">
        <f t="shared" si="107"/>
        <v>0</v>
      </c>
    </row>
    <row r="124" spans="1:23">
      <c r="A124" s="47"/>
      <c r="B124" s="13">
        <f t="shared" si="97"/>
        <v>110</v>
      </c>
      <c r="C124" s="60" t="s">
        <v>265</v>
      </c>
      <c r="D124" s="48" t="s">
        <v>37</v>
      </c>
      <c r="E124" s="51" t="s">
        <v>115</v>
      </c>
      <c r="F124" s="9">
        <v>250</v>
      </c>
      <c r="G124" s="51" t="s">
        <v>42</v>
      </c>
      <c r="H124" s="47">
        <v>6</v>
      </c>
      <c r="I124" s="47">
        <v>6</v>
      </c>
      <c r="J124" s="47">
        <v>6</v>
      </c>
      <c r="K124" s="8">
        <v>6</v>
      </c>
      <c r="L124" s="47">
        <v>3</v>
      </c>
      <c r="M124" s="36">
        <v>3</v>
      </c>
      <c r="N124" s="8">
        <v>2250</v>
      </c>
      <c r="O124" s="37">
        <f t="shared" si="103"/>
        <v>6750</v>
      </c>
      <c r="P124" s="2">
        <v>1</v>
      </c>
      <c r="Q124" s="8">
        <f t="shared" si="104"/>
        <v>2250</v>
      </c>
      <c r="R124" s="2">
        <v>1</v>
      </c>
      <c r="S124" s="8">
        <f t="shared" si="105"/>
        <v>2250</v>
      </c>
      <c r="T124" s="2">
        <v>1</v>
      </c>
      <c r="U124" s="8">
        <f t="shared" si="106"/>
        <v>2250</v>
      </c>
      <c r="V124" s="2">
        <v>0</v>
      </c>
      <c r="W124" s="8">
        <f t="shared" si="107"/>
        <v>0</v>
      </c>
    </row>
    <row r="125" spans="1:23">
      <c r="A125" s="47"/>
      <c r="B125" s="13">
        <v>111</v>
      </c>
      <c r="C125" s="60" t="s">
        <v>266</v>
      </c>
      <c r="D125" s="49" t="s">
        <v>110</v>
      </c>
      <c r="E125" s="13" t="s">
        <v>115</v>
      </c>
      <c r="F125" s="9">
        <v>100</v>
      </c>
      <c r="G125" s="13" t="s">
        <v>329</v>
      </c>
      <c r="H125" s="47">
        <v>2</v>
      </c>
      <c r="I125" s="47">
        <v>2</v>
      </c>
      <c r="J125" s="47">
        <v>2</v>
      </c>
      <c r="K125" s="8">
        <v>2</v>
      </c>
      <c r="L125" s="47">
        <v>0</v>
      </c>
      <c r="M125" s="36">
        <v>2</v>
      </c>
      <c r="N125" s="8">
        <v>5350</v>
      </c>
      <c r="O125" s="37">
        <f t="shared" ref="O125:O127" si="108">M125*N125</f>
        <v>10700</v>
      </c>
      <c r="P125" s="2">
        <v>1</v>
      </c>
      <c r="Q125" s="8">
        <f t="shared" ref="Q125:Q127" si="109">N125*P125</f>
        <v>5350</v>
      </c>
      <c r="R125" s="2">
        <v>0</v>
      </c>
      <c r="S125" s="8">
        <f t="shared" ref="S125:S127" si="110">$N125*R125</f>
        <v>0</v>
      </c>
      <c r="T125" s="2">
        <v>1</v>
      </c>
      <c r="U125" s="8">
        <f t="shared" ref="U125:U127" si="111">$N125*T125</f>
        <v>5350</v>
      </c>
      <c r="V125" s="2">
        <v>0</v>
      </c>
      <c r="W125" s="8">
        <f t="shared" ref="W125:W127" si="112">$N125*V125</f>
        <v>0</v>
      </c>
    </row>
    <row r="126" spans="1:23">
      <c r="A126" s="47"/>
      <c r="B126" s="13">
        <v>112</v>
      </c>
      <c r="C126" s="60" t="s">
        <v>267</v>
      </c>
      <c r="D126" s="49" t="s">
        <v>109</v>
      </c>
      <c r="E126" s="51" t="s">
        <v>49</v>
      </c>
      <c r="F126" s="9">
        <v>10</v>
      </c>
      <c r="G126" s="51" t="s">
        <v>46</v>
      </c>
      <c r="H126" s="47">
        <v>48</v>
      </c>
      <c r="I126" s="47">
        <v>48</v>
      </c>
      <c r="J126" s="47">
        <v>48</v>
      </c>
      <c r="K126" s="8">
        <v>48</v>
      </c>
      <c r="L126" s="47">
        <v>3</v>
      </c>
      <c r="M126" s="36">
        <v>45</v>
      </c>
      <c r="N126" s="8">
        <v>2996</v>
      </c>
      <c r="O126" s="37">
        <f t="shared" si="108"/>
        <v>134820</v>
      </c>
      <c r="P126" s="2">
        <v>12</v>
      </c>
      <c r="Q126" s="8">
        <f t="shared" si="109"/>
        <v>35952</v>
      </c>
      <c r="R126" s="2">
        <v>12</v>
      </c>
      <c r="S126" s="8">
        <f t="shared" si="110"/>
        <v>35952</v>
      </c>
      <c r="T126" s="2">
        <v>12</v>
      </c>
      <c r="U126" s="8">
        <f t="shared" si="111"/>
        <v>35952</v>
      </c>
      <c r="V126" s="2">
        <v>9</v>
      </c>
      <c r="W126" s="8">
        <f t="shared" si="112"/>
        <v>26964</v>
      </c>
    </row>
    <row r="127" spans="1:23">
      <c r="A127" s="55"/>
      <c r="B127" s="13">
        <v>113</v>
      </c>
      <c r="C127" s="60" t="s">
        <v>268</v>
      </c>
      <c r="D127" s="49" t="s">
        <v>111</v>
      </c>
      <c r="E127" s="13" t="s">
        <v>49</v>
      </c>
      <c r="F127" s="47">
        <v>6</v>
      </c>
      <c r="G127" s="13" t="s">
        <v>50</v>
      </c>
      <c r="H127" s="47">
        <v>2</v>
      </c>
      <c r="I127" s="47">
        <v>2</v>
      </c>
      <c r="J127" s="47">
        <v>2</v>
      </c>
      <c r="K127" s="8">
        <v>2</v>
      </c>
      <c r="L127" s="47">
        <v>0</v>
      </c>
      <c r="M127" s="36">
        <v>2</v>
      </c>
      <c r="N127" s="8">
        <v>6420</v>
      </c>
      <c r="O127" s="37">
        <f t="shared" si="108"/>
        <v>12840</v>
      </c>
      <c r="P127" s="2">
        <v>0</v>
      </c>
      <c r="Q127" s="8">
        <f t="shared" si="109"/>
        <v>0</v>
      </c>
      <c r="R127" s="2">
        <v>1</v>
      </c>
      <c r="S127" s="8">
        <f t="shared" si="110"/>
        <v>6420</v>
      </c>
      <c r="T127" s="2">
        <v>1</v>
      </c>
      <c r="U127" s="8">
        <f t="shared" si="111"/>
        <v>6420</v>
      </c>
      <c r="V127" s="2">
        <v>0</v>
      </c>
      <c r="W127" s="8">
        <f t="shared" si="112"/>
        <v>0</v>
      </c>
    </row>
    <row r="128" spans="1:23">
      <c r="A128" s="15"/>
      <c r="B128" s="15"/>
      <c r="C128" s="15"/>
      <c r="D128" s="18" t="s">
        <v>269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>
      <c r="A129" s="55"/>
      <c r="B129" s="13">
        <v>114</v>
      </c>
      <c r="C129" s="75" t="s">
        <v>270</v>
      </c>
      <c r="D129" s="76" t="s">
        <v>321</v>
      </c>
      <c r="E129" s="75" t="s">
        <v>49</v>
      </c>
      <c r="F129" s="47">
        <v>100</v>
      </c>
      <c r="G129" s="75" t="s">
        <v>46</v>
      </c>
      <c r="H129" s="47">
        <v>72</v>
      </c>
      <c r="I129" s="47">
        <v>72</v>
      </c>
      <c r="J129" s="47">
        <v>72</v>
      </c>
      <c r="K129" s="8">
        <v>72</v>
      </c>
      <c r="L129" s="47">
        <v>2</v>
      </c>
      <c r="M129" s="36">
        <v>70</v>
      </c>
      <c r="N129" s="8">
        <v>465</v>
      </c>
      <c r="O129" s="37">
        <f t="shared" ref="O129" si="113">M129*N129</f>
        <v>32550</v>
      </c>
      <c r="P129" s="2">
        <v>30</v>
      </c>
      <c r="Q129" s="8">
        <f t="shared" ref="Q129" si="114">N129*P129</f>
        <v>13950</v>
      </c>
      <c r="R129" s="2">
        <v>0</v>
      </c>
      <c r="S129" s="8">
        <f t="shared" ref="S129" si="115">$N129*R129</f>
        <v>0</v>
      </c>
      <c r="T129" s="2">
        <v>40</v>
      </c>
      <c r="U129" s="8">
        <f t="shared" ref="U129" si="116">$N129*T129</f>
        <v>18600</v>
      </c>
      <c r="V129" s="2">
        <v>0</v>
      </c>
      <c r="W129" s="8">
        <f t="shared" ref="W129" si="117">$N129*V129</f>
        <v>0</v>
      </c>
    </row>
    <row r="131" spans="1:23" s="89" customFormat="1">
      <c r="A131" s="77"/>
      <c r="B131" s="78"/>
      <c r="C131" s="79"/>
      <c r="D131" s="80"/>
      <c r="E131" s="81"/>
      <c r="F131" s="80"/>
      <c r="G131" s="80"/>
      <c r="H131" s="80"/>
      <c r="I131" s="80"/>
      <c r="J131" s="82"/>
      <c r="K131" s="83"/>
      <c r="L131" s="84"/>
      <c r="M131" s="85"/>
      <c r="N131" s="84"/>
      <c r="O131" s="86">
        <f>SUM(O7:O129)</f>
        <v>4878462.5</v>
      </c>
      <c r="P131" s="87"/>
      <c r="Q131" s="87">
        <f>SUM(Q7:Q129)</f>
        <v>1176777</v>
      </c>
      <c r="R131" s="88"/>
      <c r="S131" s="87">
        <f>SUM(S7:S129)</f>
        <v>1653152</v>
      </c>
      <c r="T131" s="87"/>
      <c r="U131" s="87">
        <f>SUM(U7:U129)</f>
        <v>1573189.5</v>
      </c>
      <c r="V131" s="88"/>
      <c r="W131" s="87">
        <f>SUM(W7:W129)</f>
        <v>469844</v>
      </c>
    </row>
    <row r="132" spans="1:23" s="89" customFormat="1">
      <c r="A132" s="77"/>
      <c r="B132" s="90"/>
      <c r="C132" s="91"/>
      <c r="D132" s="92"/>
      <c r="E132" s="93"/>
      <c r="F132" s="92"/>
      <c r="G132" s="92"/>
      <c r="H132" s="92"/>
      <c r="I132" s="92"/>
      <c r="J132" s="94"/>
      <c r="K132" s="92" t="s">
        <v>139</v>
      </c>
      <c r="L132" s="95"/>
      <c r="M132" s="140" t="str">
        <f>BAHTTEXT(O131)</f>
        <v>สี่ล้านแปดแสนเจ็ดหมื่นแปดพันสี่ร้อยหกสิบสองบาทห้าสิบสตางค์</v>
      </c>
      <c r="N132" s="140"/>
      <c r="O132" s="141"/>
      <c r="P132" s="96"/>
      <c r="Q132" s="97"/>
      <c r="R132" s="98"/>
      <c r="S132" s="97"/>
      <c r="T132" s="97"/>
      <c r="U132" s="97"/>
      <c r="V132" s="98"/>
      <c r="W132" s="97"/>
    </row>
    <row r="133" spans="1:23">
      <c r="O133" s="127">
        <v>4728000</v>
      </c>
    </row>
    <row r="134" spans="1:23">
      <c r="E134" s="57"/>
      <c r="F134" s="57"/>
      <c r="G134" s="3"/>
      <c r="H134" s="3"/>
      <c r="I134" s="57"/>
      <c r="J134" s="57"/>
      <c r="K134" s="3"/>
      <c r="L134" s="54"/>
      <c r="M134" s="21"/>
      <c r="N134" s="5"/>
      <c r="O134" s="5"/>
      <c r="P134" s="5"/>
      <c r="Q134" s="5"/>
      <c r="R134" s="4"/>
      <c r="S134" s="4"/>
      <c r="T134" s="5"/>
      <c r="U134" s="5"/>
      <c r="V134" s="6"/>
    </row>
    <row r="135" spans="1:23">
      <c r="E135" s="56"/>
      <c r="F135" s="56"/>
      <c r="G135" s="56"/>
      <c r="H135" s="5"/>
      <c r="I135" s="56"/>
      <c r="J135" s="56"/>
      <c r="K135" s="56"/>
      <c r="L135" s="54"/>
      <c r="M135" s="5"/>
      <c r="N135" s="131"/>
      <c r="O135" s="131"/>
      <c r="P135" s="5"/>
      <c r="Q135" s="5"/>
      <c r="R135" s="19"/>
      <c r="S135" s="53"/>
      <c r="T135" s="131"/>
      <c r="U135" s="131"/>
      <c r="V135" s="7"/>
    </row>
    <row r="136" spans="1:23">
      <c r="E136" s="56"/>
      <c r="F136" s="56"/>
      <c r="G136" s="56"/>
      <c r="H136" s="5"/>
      <c r="I136" s="56"/>
      <c r="J136" s="56"/>
      <c r="K136" s="56"/>
      <c r="L136" s="54"/>
      <c r="M136" s="5"/>
      <c r="N136" s="19"/>
      <c r="O136" s="19"/>
      <c r="P136" s="5"/>
      <c r="Q136" s="5"/>
      <c r="R136" s="19"/>
      <c r="S136" s="130"/>
      <c r="T136" s="130"/>
      <c r="U136" s="130"/>
      <c r="V136" s="130"/>
    </row>
    <row r="137" spans="1:23">
      <c r="E137" s="57"/>
      <c r="F137" s="57"/>
      <c r="G137" s="57"/>
      <c r="H137" s="5"/>
      <c r="I137" s="57"/>
      <c r="J137" s="57"/>
      <c r="K137" s="57"/>
      <c r="L137" s="54"/>
      <c r="M137" s="5"/>
      <c r="N137" s="54"/>
      <c r="O137" s="20"/>
      <c r="P137" s="131"/>
      <c r="Q137" s="131"/>
      <c r="R137" s="131"/>
      <c r="S137" s="53"/>
      <c r="T137" s="131"/>
      <c r="U137" s="131"/>
      <c r="V137" s="7"/>
    </row>
  </sheetData>
  <sheetProtection deleteRows="0"/>
  <mergeCells count="14">
    <mergeCell ref="A1:W1"/>
    <mergeCell ref="A2:W2"/>
    <mergeCell ref="H4:J4"/>
    <mergeCell ref="T135:U135"/>
    <mergeCell ref="H3:J3"/>
    <mergeCell ref="P3:Q3"/>
    <mergeCell ref="R3:S3"/>
    <mergeCell ref="T3:U3"/>
    <mergeCell ref="M132:O132"/>
    <mergeCell ref="S136:V136"/>
    <mergeCell ref="N135:O135"/>
    <mergeCell ref="P137:R137"/>
    <mergeCell ref="T137:U137"/>
    <mergeCell ref="V3:W3"/>
  </mergeCells>
  <dataValidations count="2">
    <dataValidation allowBlank="1" showInputMessage="1" showErrorMessage="1" prompt="หน่วยย่อยที่อยู่ใน pack หรือกล่อง เช่น test, ชิ้น, หลอด" sqref="E103 G103"/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7:F52 F54:F126">
      <formula1>1</formula1>
      <formula2>1000000</formula2>
    </dataValidation>
  </dataValidations>
  <pageMargins left="0.47244094488188981" right="0.13" top="0.70866141732283472" bottom="0.71291666666666664" header="0.31496062992125984" footer="0.15748031496062992"/>
  <pageSetup paperSize="5" scale="62" fitToHeight="0" orientation="landscape" r:id="rId1"/>
  <headerFooter alignWithMargins="0">
    <oddHeader>&amp;C&amp;P จาก &amp;N</oddHeader>
    <oddFooter xml:space="preserve">&amp;C&amp;"TH SarabunPSK,ธรรมดา"&amp;14แผนจัดซื้อวัสดุวทิยาศาสตร์การแพทย์ โรงพยาบาลม่วงสามสิบ ปี 2557&amp;R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9"/>
  <sheetViews>
    <sheetView topLeftCell="A4" zoomScale="70" zoomScaleNormal="70" workbookViewId="0">
      <selection activeCell="H6" sqref="H6"/>
    </sheetView>
  </sheetViews>
  <sheetFormatPr defaultColWidth="9.109375" defaultRowHeight="13.2"/>
  <cols>
    <col min="1" max="1" width="60.109375" style="22" customWidth="1"/>
    <col min="2" max="2" width="42.88671875" style="22" customWidth="1"/>
    <col min="3" max="3" width="50" style="22" customWidth="1"/>
    <col min="4" max="4" width="54.5546875" style="22" customWidth="1"/>
    <col min="5" max="16384" width="9.109375" style="22"/>
  </cols>
  <sheetData>
    <row r="1" spans="1:23" ht="30">
      <c r="A1" s="144" t="s">
        <v>52</v>
      </c>
      <c r="B1" s="144"/>
      <c r="C1" s="144"/>
      <c r="D1" s="144"/>
    </row>
    <row r="2" spans="1:23" ht="30">
      <c r="A2" s="144" t="s">
        <v>335</v>
      </c>
      <c r="B2" s="144"/>
      <c r="C2" s="144"/>
      <c r="D2" s="144"/>
    </row>
    <row r="3" spans="1:23" ht="30.6" thickBot="1">
      <c r="A3" s="145" t="s">
        <v>302</v>
      </c>
      <c r="B3" s="145"/>
      <c r="C3" s="145"/>
      <c r="D3" s="145"/>
    </row>
    <row r="4" spans="1:23" ht="108" customHeight="1" thickBot="1">
      <c r="A4" s="142" t="s">
        <v>53</v>
      </c>
      <c r="B4" s="142"/>
      <c r="C4" s="146" t="s">
        <v>54</v>
      </c>
      <c r="D4" s="147"/>
    </row>
    <row r="5" spans="1:23" ht="30.6" thickBot="1">
      <c r="A5" s="143"/>
      <c r="B5" s="143"/>
      <c r="C5" s="23" t="s">
        <v>55</v>
      </c>
      <c r="D5" s="23" t="s">
        <v>44</v>
      </c>
    </row>
    <row r="6" spans="1:23" ht="30.6" thickBot="1">
      <c r="A6" s="142" t="s">
        <v>56</v>
      </c>
      <c r="B6" s="23" t="s">
        <v>57</v>
      </c>
      <c r="C6" s="23"/>
      <c r="D6" s="24">
        <f>'แผนจัดซื้อ เฉพาะน้ำยา'!$Q$131</f>
        <v>1176777</v>
      </c>
    </row>
    <row r="7" spans="1:23" ht="30.6" thickBot="1">
      <c r="A7" s="143"/>
      <c r="B7" s="23" t="s">
        <v>45</v>
      </c>
      <c r="C7" s="23"/>
      <c r="D7" s="24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30.6" thickBot="1">
      <c r="A8" s="142" t="s">
        <v>58</v>
      </c>
      <c r="B8" s="23" t="s">
        <v>57</v>
      </c>
      <c r="C8" s="23"/>
      <c r="D8" s="24">
        <f>'แผนจัดซื้อ เฉพาะน้ำยา'!$S$131</f>
        <v>1653152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30.6" thickBot="1">
      <c r="A9" s="143"/>
      <c r="B9" s="23" t="s">
        <v>45</v>
      </c>
      <c r="C9" s="23"/>
      <c r="D9" s="24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30.6" thickBot="1">
      <c r="A10" s="142" t="s">
        <v>59</v>
      </c>
      <c r="B10" s="23" t="s">
        <v>57</v>
      </c>
      <c r="C10" s="23"/>
      <c r="D10" s="24">
        <f>'แผนจัดซื้อ เฉพาะน้ำยา'!$U$131</f>
        <v>1573189.5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30.6" thickBot="1">
      <c r="A11" s="143"/>
      <c r="B11" s="23" t="s">
        <v>45</v>
      </c>
      <c r="C11" s="23"/>
      <c r="D11" s="24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30.6" thickBot="1">
      <c r="A12" s="142" t="s">
        <v>60</v>
      </c>
      <c r="B12" s="23" t="s">
        <v>57</v>
      </c>
      <c r="C12" s="23"/>
      <c r="D12" s="24">
        <f>'แผนจัดซื้อ เฉพาะน้ำยา'!$W$131</f>
        <v>469844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30.6" thickBot="1">
      <c r="A13" s="143"/>
      <c r="B13" s="23" t="s">
        <v>45</v>
      </c>
      <c r="C13" s="23"/>
      <c r="D13" s="24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30.6" thickBot="1">
      <c r="A14" s="25" t="s">
        <v>61</v>
      </c>
      <c r="B14" s="23"/>
      <c r="C14" s="23"/>
      <c r="D14" s="24">
        <f>'แผนจัดซื้อ เฉพาะน้ำยา'!$O$131</f>
        <v>4878462.5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ht="30">
      <c r="A15" s="26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8:23"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8:23"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8:23"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8:23"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8:23"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8:23"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8:23"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8:23"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8:23"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8:23"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8:23"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8:23"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8:23"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8:23"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8:23"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8:23"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8:23"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8:23"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8:23"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8:23"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8:23"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8:23"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8:23"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8:23"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8:23"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8:23"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8:23"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8:23"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8:23"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8:23"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8:23"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8:23"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8:23"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8:23"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8:23"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8:23"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8:23"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8:23"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8:23"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8:23"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8:23"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</row>
    <row r="58" spans="8:23"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</row>
    <row r="59" spans="8:23"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8:23"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1" spans="8:23"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8:23"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8:23"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8:23"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8:23"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8:23"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7" spans="8:23"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</row>
    <row r="68" spans="8:23"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</row>
    <row r="69" spans="8:23"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</row>
    <row r="70" spans="8:23"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</row>
    <row r="71" spans="8:23"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</row>
    <row r="72" spans="8:23"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</row>
    <row r="73" spans="8:23"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8:23"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</row>
    <row r="75" spans="8:23"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</row>
    <row r="76" spans="8:23"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</row>
    <row r="77" spans="8:23"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</row>
    <row r="78" spans="8:23"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8:23"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</row>
    <row r="80" spans="8:23"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</row>
    <row r="81" spans="8:23"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</row>
    <row r="82" spans="8:23"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</row>
    <row r="83" spans="8:23"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8:23"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8:23"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</row>
    <row r="86" spans="8:23"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8:23"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</row>
    <row r="88" spans="8:23"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</row>
    <row r="89" spans="8:23"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</row>
    <row r="90" spans="8:23"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</row>
    <row r="91" spans="8:23"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</row>
    <row r="92" spans="8:23"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8:23"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94" spans="8:23"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</row>
    <row r="95" spans="8:23"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</row>
    <row r="96" spans="8:23"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</row>
    <row r="97" spans="8:23"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</row>
    <row r="98" spans="8:23"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</row>
    <row r="99" spans="8:23"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8:23"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</row>
    <row r="101" spans="8:23"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</row>
    <row r="102" spans="8:23"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</row>
    <row r="103" spans="8:23"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</row>
    <row r="104" spans="8:23"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</row>
    <row r="105" spans="8:23"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</row>
    <row r="106" spans="8:23"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</row>
    <row r="107" spans="8:23"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8:23"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8:23"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</row>
    <row r="110" spans="8:23"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</row>
    <row r="111" spans="8:23"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</row>
    <row r="112" spans="8:23"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8:23"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</row>
    <row r="114" spans="8:23"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8:23"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8:23"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8:23"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8:23"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8:23"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8:23"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8:23"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8:23"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8:23"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8:23"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8:23"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8:23"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8:23"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8:23"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8:23"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8:23"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8:23"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8:23"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8:23"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8:23"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8:23"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8:23"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8:23"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8:23"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8:23"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8:23"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</row>
    <row r="141" spans="8:23"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8:23"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8:23"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8:23"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</row>
    <row r="145" spans="8:23"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8:23"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</row>
    <row r="147" spans="8:23"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</row>
    <row r="148" spans="8:23"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</row>
    <row r="149" spans="8:23"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</row>
    <row r="150" spans="8:23"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</row>
    <row r="151" spans="8:23"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</row>
    <row r="152" spans="8:23"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</row>
    <row r="153" spans="8:23"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</row>
    <row r="154" spans="8:23"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</row>
    <row r="155" spans="8:23"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</row>
    <row r="156" spans="8:23"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</row>
    <row r="157" spans="8:23"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</row>
    <row r="158" spans="8:23"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</row>
    <row r="159" spans="8:23"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</row>
    <row r="160" spans="8:23"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8:23"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8:23"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8:23"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8:23"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</row>
    <row r="165" spans="8:23"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</row>
    <row r="166" spans="8:23"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</row>
    <row r="167" spans="8:23"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</row>
    <row r="168" spans="8:23"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</row>
    <row r="169" spans="8:23"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</row>
    <row r="170" spans="8:23"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</row>
    <row r="171" spans="8:23"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8:23"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</row>
    <row r="173" spans="8:23"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</row>
    <row r="174" spans="8:23"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</row>
    <row r="175" spans="8:23"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</row>
    <row r="176" spans="8:23"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</row>
    <row r="177" spans="8:23"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</row>
    <row r="178" spans="8:23"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8:23"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8:23"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8:23"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8:23"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8:23"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8:23"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8:23"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8:23"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8:23"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8:23"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8:23"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8:23"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8:23"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8:23"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8:23"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8:23"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8:23"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8:23"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8:23"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8:23"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8:23"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8:23"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8:23"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8:23"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8:23"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8:23"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8:23"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8:23"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8:23"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8:23"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8:23"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8:23"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8:23"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8:23"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8:23"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8:23"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8:23"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8:23"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8:23"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8:23"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8:23"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8:23"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8:23"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8:23"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8:23"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8:23"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8:23"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8:23"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8:23"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8:23"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8:23"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8:23"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8:23"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8:23"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8:23"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8:23"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8:23"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8:23"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8:23"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8:23"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8:23"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8:23"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8:23"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8:23"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8:23"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8:23"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8:23"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8:23"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8:23"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8:23"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8:23"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8:23"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8:23"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8:23"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8:23"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8:23"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</row>
    <row r="255" spans="8:23"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8:23"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8:23"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8:23"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</row>
    <row r="259" spans="8:23"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8:23"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8:23"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8:23"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8:23"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8:23"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8:23"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  <row r="266" spans="8:23"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</row>
    <row r="267" spans="8:23"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</row>
    <row r="268" spans="8:23"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</row>
    <row r="269" spans="8:23"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</row>
    <row r="270" spans="8:23"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</row>
    <row r="271" spans="8:23"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</row>
    <row r="272" spans="8:23"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</row>
    <row r="273" spans="8:23"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</row>
    <row r="274" spans="8:23"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</row>
    <row r="275" spans="8:23"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</row>
    <row r="276" spans="8:23"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</row>
    <row r="277" spans="8:23"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</row>
    <row r="278" spans="8:23"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</row>
    <row r="279" spans="8:23"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</row>
    <row r="280" spans="8:23"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</row>
    <row r="281" spans="8:23"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</row>
    <row r="282" spans="8:23"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</row>
    <row r="283" spans="8:23"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</row>
    <row r="284" spans="8:23"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</row>
    <row r="285" spans="8:23"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</row>
    <row r="286" spans="8:23"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</row>
    <row r="287" spans="8:23"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</row>
    <row r="288" spans="8:23"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</row>
    <row r="289" spans="8:23"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</row>
    <row r="290" spans="8:23"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</row>
    <row r="291" spans="8:23"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</row>
    <row r="292" spans="8:23"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</row>
    <row r="293" spans="8:23"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</row>
    <row r="294" spans="8:23"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</row>
    <row r="295" spans="8:23"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</row>
    <row r="296" spans="8:23"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</row>
    <row r="297" spans="8:23"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</row>
    <row r="298" spans="8:23"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</row>
    <row r="299" spans="8:23"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</row>
    <row r="300" spans="8:23"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</row>
    <row r="301" spans="8:23"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</row>
    <row r="302" spans="8:23"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</row>
    <row r="303" spans="8:23"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</row>
    <row r="304" spans="8:23"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</row>
    <row r="305" spans="8:23"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</row>
    <row r="306" spans="8:23"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</row>
    <row r="307" spans="8:23"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</row>
    <row r="308" spans="8:23"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</row>
    <row r="309" spans="8:23"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</row>
    <row r="310" spans="8:23"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</row>
    <row r="311" spans="8:23"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</row>
    <row r="312" spans="8:23"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</row>
    <row r="313" spans="8:23"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</row>
    <row r="314" spans="8:23"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</row>
    <row r="315" spans="8:23"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</row>
    <row r="316" spans="8:23"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</row>
    <row r="317" spans="8:23"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</row>
    <row r="318" spans="8:23"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</row>
    <row r="319" spans="8:23"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</row>
    <row r="320" spans="8:23"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</row>
    <row r="321" spans="8:23"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</row>
    <row r="322" spans="8:23"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</row>
    <row r="323" spans="8:23"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</row>
    <row r="324" spans="8:23"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</row>
    <row r="325" spans="8:23"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</row>
    <row r="326" spans="8:23"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</row>
    <row r="327" spans="8:23"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</row>
    <row r="328" spans="8:23"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</row>
    <row r="329" spans="8:23"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</row>
    <row r="330" spans="8:23"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</row>
    <row r="331" spans="8:23"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</row>
    <row r="332" spans="8:23"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</row>
    <row r="333" spans="8:23"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</row>
    <row r="334" spans="8:23"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</row>
    <row r="335" spans="8:23"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</row>
    <row r="336" spans="8:23"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</row>
    <row r="337" spans="8:23"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</row>
    <row r="338" spans="8:23"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</row>
    <row r="339" spans="8:23"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</row>
    <row r="340" spans="8:23"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</row>
    <row r="341" spans="8:23"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</row>
    <row r="342" spans="8:23"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</row>
    <row r="343" spans="8:23"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</row>
    <row r="344" spans="8:23"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</row>
    <row r="345" spans="8:23"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</row>
    <row r="346" spans="8:23"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</row>
    <row r="347" spans="8:23"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</row>
    <row r="348" spans="8:23"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</row>
    <row r="349" spans="8:23"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</row>
    <row r="350" spans="8:23"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</row>
    <row r="351" spans="8:23"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</row>
    <row r="352" spans="8:23"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</row>
    <row r="353" spans="8:23"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</row>
    <row r="354" spans="8:23"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</row>
    <row r="355" spans="8:23"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</row>
    <row r="356" spans="8:23"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</row>
    <row r="357" spans="8:23"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</row>
    <row r="358" spans="8:23"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</row>
    <row r="359" spans="8:23"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</row>
    <row r="360" spans="8:23"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</row>
    <row r="361" spans="8:23"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</row>
    <row r="362" spans="8:23"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</row>
    <row r="363" spans="8:23"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</row>
    <row r="364" spans="8:23"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</row>
    <row r="365" spans="8:23"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</row>
    <row r="366" spans="8:23"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</row>
    <row r="367" spans="8:23"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</row>
    <row r="368" spans="8:23"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</row>
    <row r="369" spans="8:23"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</row>
    <row r="370" spans="8:23"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</row>
    <row r="371" spans="8:23"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</row>
    <row r="372" spans="8:23"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</row>
    <row r="373" spans="8:23"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</row>
    <row r="374" spans="8:23"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</row>
    <row r="375" spans="8:23"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</row>
    <row r="376" spans="8:23"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</row>
    <row r="377" spans="8:23"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</row>
    <row r="378" spans="8:23"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</row>
    <row r="379" spans="8:23"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</row>
    <row r="380" spans="8:23"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</row>
    <row r="381" spans="8:23"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</row>
    <row r="382" spans="8:23"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</row>
    <row r="383" spans="8:23"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</row>
    <row r="384" spans="8:23"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</row>
    <row r="385" spans="8:23"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</row>
    <row r="386" spans="8:23"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</row>
    <row r="387" spans="8:23"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</row>
    <row r="388" spans="8:23"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</row>
    <row r="389" spans="8:23"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</row>
    <row r="390" spans="8:23"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</row>
    <row r="391" spans="8:23"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</row>
    <row r="392" spans="8:23"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</row>
    <row r="393" spans="8:23"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</row>
    <row r="394" spans="8:23"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</row>
    <row r="395" spans="8:23"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</row>
    <row r="396" spans="8:23"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</row>
    <row r="397" spans="8:23"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</row>
    <row r="398" spans="8:23"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</row>
    <row r="399" spans="8:23"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</row>
    <row r="400" spans="8:23"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</row>
    <row r="401" spans="8:23"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</row>
    <row r="402" spans="8:23"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</row>
    <row r="403" spans="8:23"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</row>
    <row r="404" spans="8:23"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</row>
    <row r="405" spans="8:23"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</row>
    <row r="406" spans="8:23"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</row>
    <row r="407" spans="8:23"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</row>
    <row r="408" spans="8:23"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</row>
    <row r="409" spans="8:23"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</row>
    <row r="410" spans="8:23"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</row>
    <row r="411" spans="8:23"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</row>
    <row r="412" spans="8:23"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</row>
    <row r="413" spans="8:23"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</row>
    <row r="414" spans="8:23"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</row>
    <row r="415" spans="8:23"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</row>
    <row r="416" spans="8:23"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</row>
    <row r="417" spans="8:23"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</row>
    <row r="418" spans="8:23"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</row>
    <row r="419" spans="8:23"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</row>
    <row r="420" spans="8:23"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</row>
    <row r="421" spans="8:23"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</row>
    <row r="422" spans="8:23"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</row>
    <row r="423" spans="8:23"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</row>
    <row r="424" spans="8:23"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</row>
    <row r="425" spans="8:23"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</row>
    <row r="426" spans="8:23"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</row>
    <row r="427" spans="8:23"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</row>
    <row r="428" spans="8:23"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</row>
    <row r="429" spans="8:23"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</row>
    <row r="430" spans="8:23"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</row>
    <row r="431" spans="8:23"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</row>
    <row r="432" spans="8:23"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</row>
    <row r="433" spans="8:23"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</row>
    <row r="434" spans="8:23"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</row>
    <row r="435" spans="8:23"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</row>
    <row r="436" spans="8:23"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</row>
    <row r="437" spans="8:23"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</row>
    <row r="438" spans="8:23"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</row>
    <row r="439" spans="8:23"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</row>
    <row r="440" spans="8:23"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</row>
    <row r="441" spans="8:23"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</row>
    <row r="442" spans="8:23"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</row>
    <row r="443" spans="8:23"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</row>
    <row r="444" spans="8:23"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</row>
    <row r="445" spans="8:23"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</row>
    <row r="446" spans="8:23"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</row>
    <row r="447" spans="8:23"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</row>
    <row r="448" spans="8:23"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</row>
    <row r="449" spans="8:23"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</row>
    <row r="450" spans="8:23"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</row>
    <row r="451" spans="8:23"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</row>
    <row r="452" spans="8:23"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</row>
    <row r="453" spans="8:23"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</row>
    <row r="454" spans="8:23"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</row>
    <row r="455" spans="8:23"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</row>
    <row r="456" spans="8:23"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</row>
    <row r="457" spans="8:23"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</row>
    <row r="458" spans="8:23"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</row>
    <row r="459" spans="8:23"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</row>
    <row r="460" spans="8:23"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</row>
    <row r="461" spans="8:23"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</row>
    <row r="462" spans="8:23"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</row>
    <row r="463" spans="8:23"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</row>
    <row r="464" spans="8:23"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</row>
    <row r="465" spans="8:23"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</row>
    <row r="466" spans="8:23"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</row>
    <row r="467" spans="8:23"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</row>
    <row r="468" spans="8:23"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</row>
    <row r="469" spans="8:23"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</row>
    <row r="470" spans="8:23"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</row>
    <row r="471" spans="8:23"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</row>
    <row r="472" spans="8:23"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</row>
    <row r="473" spans="8:23"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</row>
    <row r="474" spans="8:23"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</row>
    <row r="475" spans="8:23"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</row>
    <row r="476" spans="8:23"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</row>
    <row r="477" spans="8:23"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</row>
    <row r="478" spans="8:23"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</row>
    <row r="479" spans="8:23"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</row>
    <row r="480" spans="8:23"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</row>
    <row r="481" spans="8:23"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</row>
    <row r="482" spans="8:23"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</row>
    <row r="483" spans="8:23"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</row>
    <row r="484" spans="8:23"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</row>
    <row r="485" spans="8:23"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</row>
    <row r="486" spans="8:23"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</row>
    <row r="487" spans="8:23"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</row>
    <row r="488" spans="8:23"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</row>
    <row r="489" spans="8:23"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</row>
    <row r="490" spans="8:23"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</row>
    <row r="491" spans="8:23"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</row>
    <row r="492" spans="8:23"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</row>
    <row r="493" spans="8:23"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</row>
    <row r="494" spans="8:23"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</row>
    <row r="495" spans="8:23"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</row>
    <row r="496" spans="8:23"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</row>
    <row r="497" spans="8:23"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</row>
    <row r="498" spans="8:23"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</row>
    <row r="499" spans="8:23"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</row>
    <row r="500" spans="8:23"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</row>
    <row r="501" spans="8:23"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</row>
    <row r="502" spans="8:23"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</row>
    <row r="503" spans="8:23"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</row>
    <row r="504" spans="8:23"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</row>
    <row r="505" spans="8:23"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</row>
    <row r="506" spans="8:23"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</row>
    <row r="507" spans="8:23"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</row>
    <row r="508" spans="8:23"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</row>
    <row r="509" spans="8:23"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</row>
    <row r="510" spans="8:23"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</row>
    <row r="511" spans="8:23"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</row>
    <row r="512" spans="8:23"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</row>
    <row r="513" spans="8:23"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</row>
    <row r="514" spans="8:23"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</row>
    <row r="515" spans="8:23"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</row>
    <row r="516" spans="8:23"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</row>
    <row r="517" spans="8:23"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</row>
    <row r="518" spans="8:23"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</row>
    <row r="519" spans="8:23"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</row>
    <row r="520" spans="8:23"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</row>
    <row r="521" spans="8:23"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</row>
    <row r="522" spans="8:23"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</row>
    <row r="523" spans="8:23"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</row>
    <row r="524" spans="8:23"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</row>
    <row r="525" spans="8:23"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</row>
    <row r="526" spans="8:23"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</row>
    <row r="527" spans="8:23"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</row>
    <row r="528" spans="8:23"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</row>
    <row r="529" spans="8:23"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</row>
    <row r="530" spans="8:23"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</row>
    <row r="531" spans="8:23"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</row>
    <row r="532" spans="8:23"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</row>
    <row r="533" spans="8:23"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</row>
    <row r="534" spans="8:23"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</row>
    <row r="535" spans="8:23"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</row>
    <row r="536" spans="8:23"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</row>
    <row r="537" spans="8:23"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</row>
    <row r="538" spans="8:23"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</row>
    <row r="539" spans="8:23"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</row>
    <row r="540" spans="8:23"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</row>
    <row r="541" spans="8:23"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</row>
    <row r="542" spans="8:23"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</row>
    <row r="543" spans="8:23"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</row>
    <row r="544" spans="8:23"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</row>
    <row r="545" spans="8:23"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</row>
    <row r="546" spans="8:23"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</row>
    <row r="547" spans="8:23"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</row>
    <row r="548" spans="8:23"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</row>
    <row r="549" spans="8:23"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</row>
    <row r="550" spans="8:23"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</row>
    <row r="551" spans="8:23"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</row>
    <row r="552" spans="8:23"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</row>
    <row r="553" spans="8:23"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</row>
    <row r="554" spans="8:23"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</row>
    <row r="555" spans="8:23"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</row>
    <row r="556" spans="8:23"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</row>
    <row r="557" spans="8:23"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</row>
    <row r="558" spans="8:23"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</row>
    <row r="559" spans="8:23"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</row>
    <row r="560" spans="8:23"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</row>
    <row r="561" spans="8:23"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</row>
    <row r="562" spans="8:23"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</row>
    <row r="563" spans="8:23"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</row>
    <row r="564" spans="8:23"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</row>
    <row r="565" spans="8:23"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</row>
    <row r="566" spans="8:23"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</row>
    <row r="567" spans="8:23"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</row>
    <row r="568" spans="8:23"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</row>
    <row r="569" spans="8:23"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</row>
    <row r="570" spans="8:23"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</row>
    <row r="571" spans="8:23"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</row>
    <row r="572" spans="8:23"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</row>
    <row r="573" spans="8:23"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</row>
    <row r="574" spans="8:23"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</row>
    <row r="575" spans="8:23"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</row>
    <row r="576" spans="8:23"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</row>
    <row r="577" spans="8:23"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</row>
    <row r="578" spans="8:23"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</row>
    <row r="579" spans="8:23"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</row>
    <row r="580" spans="8:23"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</row>
    <row r="581" spans="8:23"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</row>
    <row r="582" spans="8:23"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</row>
    <row r="583" spans="8:23"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</row>
    <row r="584" spans="8:23"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</row>
    <row r="585" spans="8:23"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</row>
    <row r="586" spans="8:23"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</row>
    <row r="587" spans="8:23"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</row>
    <row r="588" spans="8:23"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</row>
    <row r="589" spans="8:23"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</row>
    <row r="590" spans="8:23"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</row>
    <row r="591" spans="8:23"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</row>
    <row r="592" spans="8:23"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</row>
    <row r="593" spans="8:23"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</row>
    <row r="594" spans="8:23"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</row>
    <row r="595" spans="8:23"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</row>
    <row r="596" spans="8:23"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</row>
    <row r="597" spans="8:23"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</row>
    <row r="598" spans="8:23"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</row>
    <row r="599" spans="8:23"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</row>
    <row r="600" spans="8:23"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</row>
    <row r="601" spans="8:23"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</row>
    <row r="602" spans="8:23"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</row>
    <row r="603" spans="8:23"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</row>
    <row r="604" spans="8:23"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</row>
    <row r="605" spans="8:23"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</row>
    <row r="606" spans="8:23"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</row>
    <row r="607" spans="8:23"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</row>
    <row r="608" spans="8:23"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</row>
    <row r="609" spans="8:23"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</row>
    <row r="610" spans="8:23"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</row>
    <row r="611" spans="8:23"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</row>
    <row r="612" spans="8:23"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</row>
    <row r="613" spans="8:23"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</row>
    <row r="614" spans="8:23"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</row>
    <row r="615" spans="8:23"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</row>
    <row r="616" spans="8:23"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</row>
    <row r="617" spans="8:23"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</row>
    <row r="618" spans="8:23"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</row>
    <row r="619" spans="8:23"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</row>
    <row r="620" spans="8:23"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</row>
    <row r="621" spans="8:23"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</row>
    <row r="622" spans="8:23"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</row>
    <row r="623" spans="8:23"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</row>
    <row r="624" spans="8:23"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</row>
    <row r="625" spans="8:23"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</row>
    <row r="626" spans="8:23"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</row>
    <row r="627" spans="8:23"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</row>
    <row r="628" spans="8:23"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</row>
    <row r="629" spans="8:23"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</row>
    <row r="630" spans="8:23"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</row>
    <row r="631" spans="8:23"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</row>
    <row r="632" spans="8:23"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</row>
    <row r="633" spans="8:23"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</row>
    <row r="634" spans="8:23"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</row>
    <row r="635" spans="8:23"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</row>
    <row r="636" spans="8:23"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</row>
    <row r="637" spans="8:23"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</row>
    <row r="638" spans="8:23"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</row>
    <row r="639" spans="8:23"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</row>
    <row r="640" spans="8:23"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</row>
    <row r="641" spans="8:23"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</row>
    <row r="642" spans="8:23"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</row>
    <row r="643" spans="8:23"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</row>
    <row r="644" spans="8:23"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</row>
    <row r="645" spans="8:23"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</row>
    <row r="646" spans="8:23"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</row>
    <row r="647" spans="8:23"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</row>
    <row r="648" spans="8:23"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</row>
    <row r="649" spans="8:23"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</row>
    <row r="650" spans="8:23"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</row>
    <row r="651" spans="8:23"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</row>
    <row r="652" spans="8:23"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</row>
    <row r="653" spans="8:23"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</row>
    <row r="654" spans="8:23"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</row>
    <row r="655" spans="8:23"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</row>
    <row r="656" spans="8:23"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</row>
    <row r="657" spans="8:23"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</row>
    <row r="658" spans="8:23"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</row>
    <row r="659" spans="8:23"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</row>
    <row r="660" spans="8:23"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</row>
    <row r="661" spans="8:23"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</row>
    <row r="662" spans="8:23"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</row>
    <row r="663" spans="8:23"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</row>
    <row r="664" spans="8:23"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</row>
    <row r="665" spans="8:23"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</row>
    <row r="666" spans="8:23"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</row>
    <row r="667" spans="8:23"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</row>
    <row r="668" spans="8:23"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</row>
    <row r="669" spans="8:23"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</row>
    <row r="670" spans="8:23"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</row>
    <row r="671" spans="8:23"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</row>
    <row r="672" spans="8:23"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</row>
    <row r="673" spans="8:23"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</row>
    <row r="674" spans="8:23"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</row>
    <row r="675" spans="8:23"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</row>
    <row r="676" spans="8:23"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</row>
    <row r="677" spans="8:23"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</row>
    <row r="678" spans="8:23"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</row>
    <row r="679" spans="8:23"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</row>
    <row r="680" spans="8:23"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</row>
    <row r="681" spans="8:23"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</row>
    <row r="682" spans="8:23"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</row>
    <row r="683" spans="8:23"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</row>
    <row r="684" spans="8:23"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</row>
    <row r="685" spans="8:23"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</row>
    <row r="686" spans="8:23"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</row>
    <row r="687" spans="8:23"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</row>
    <row r="688" spans="8:23"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</row>
    <row r="689" spans="8:23"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</row>
    <row r="690" spans="8:23"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</row>
    <row r="691" spans="8:23"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</row>
    <row r="692" spans="8:23"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</row>
    <row r="693" spans="8:23"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</row>
    <row r="694" spans="8:23"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</row>
    <row r="695" spans="8:23"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</row>
    <row r="696" spans="8:23"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</row>
    <row r="697" spans="8:23"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</row>
    <row r="698" spans="8:23"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</row>
    <row r="699" spans="8:23"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</row>
    <row r="700" spans="8:23"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</row>
    <row r="701" spans="8:23"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</row>
    <row r="702" spans="8:23"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</row>
    <row r="703" spans="8:23"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</row>
    <row r="704" spans="8:23"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</row>
    <row r="705" spans="8:23"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</row>
    <row r="706" spans="8:23"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</row>
    <row r="707" spans="8:23"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</row>
    <row r="708" spans="8:23"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</row>
    <row r="709" spans="8:23"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</row>
  </sheetData>
  <mergeCells count="10">
    <mergeCell ref="A12:A13"/>
    <mergeCell ref="A1:D1"/>
    <mergeCell ref="A2:D2"/>
    <mergeCell ref="A3:D3"/>
    <mergeCell ref="A4:A5"/>
    <mergeCell ref="B4:B5"/>
    <mergeCell ref="C4:D4"/>
    <mergeCell ref="A6:A7"/>
    <mergeCell ref="A8:A9"/>
    <mergeCell ref="A10:A11"/>
  </mergeCells>
  <pageMargins left="0.7" right="0.7" top="0.75" bottom="0.75" header="0.3" footer="0.3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9"/>
  <sheetViews>
    <sheetView view="pageLayout" topLeftCell="B1" zoomScaleNormal="90" workbookViewId="0">
      <selection activeCell="D172" sqref="D172"/>
    </sheetView>
  </sheetViews>
  <sheetFormatPr defaultColWidth="9.109375" defaultRowHeight="21"/>
  <cols>
    <col min="1" max="1" width="7.6640625" style="5" customWidth="1"/>
    <col min="2" max="2" width="5.109375" style="57" bestFit="1" customWidth="1"/>
    <col min="3" max="3" width="8.5546875" style="57" hidden="1" customWidth="1"/>
    <col min="4" max="4" width="34.5546875" style="5" customWidth="1"/>
    <col min="5" max="5" width="8.88671875" style="57" hidden="1" customWidth="1"/>
    <col min="6" max="6" width="6.77734375" style="57" customWidth="1"/>
    <col min="7" max="7" width="7" style="57" customWidth="1"/>
    <col min="8" max="11" width="12.88671875" style="57" hidden="1" customWidth="1"/>
    <col min="12" max="12" width="5.88671875" style="5" bestFit="1" customWidth="1"/>
    <col min="13" max="13" width="10.33203125" style="57" customWidth="1"/>
    <col min="14" max="14" width="10.88671875" style="41" customWidth="1"/>
    <col min="15" max="15" width="11.109375" style="42" customWidth="1"/>
    <col min="16" max="16" width="7.21875" style="57" customWidth="1"/>
    <col min="17" max="17" width="10.33203125" style="41" customWidth="1"/>
    <col min="18" max="18" width="6.6640625" style="99" customWidth="1"/>
    <col min="19" max="19" width="10.77734375" style="7" customWidth="1"/>
    <col min="20" max="20" width="6.5546875" style="99" customWidth="1"/>
    <col min="21" max="21" width="10.6640625" style="7" customWidth="1"/>
    <col min="22" max="22" width="7.21875" style="99" customWidth="1"/>
    <col min="23" max="23" width="11.21875" style="7" customWidth="1"/>
    <col min="24" max="16384" width="9.109375" style="5"/>
  </cols>
  <sheetData>
    <row r="1" spans="1:23" s="27" customFormat="1">
      <c r="A1" s="132" t="s">
        <v>276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>
      <c r="A2" s="133" t="s">
        <v>340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>
      <c r="A3" s="28" t="s">
        <v>119</v>
      </c>
      <c r="B3" s="28" t="s">
        <v>16</v>
      </c>
      <c r="C3" s="28" t="s">
        <v>117</v>
      </c>
      <c r="D3" s="28"/>
      <c r="E3" s="28" t="s">
        <v>121</v>
      </c>
      <c r="F3" s="28" t="s">
        <v>17</v>
      </c>
      <c r="G3" s="28" t="s">
        <v>32</v>
      </c>
      <c r="H3" s="137" t="s">
        <v>19</v>
      </c>
      <c r="I3" s="138"/>
      <c r="J3" s="139"/>
      <c r="K3" s="28" t="s">
        <v>20</v>
      </c>
      <c r="L3" s="28" t="s">
        <v>21</v>
      </c>
      <c r="M3" s="29" t="s">
        <v>22</v>
      </c>
      <c r="N3" s="29" t="s">
        <v>18</v>
      </c>
      <c r="O3" s="29" t="s">
        <v>34</v>
      </c>
      <c r="P3" s="128" t="s">
        <v>23</v>
      </c>
      <c r="Q3" s="129"/>
      <c r="R3" s="128" t="s">
        <v>24</v>
      </c>
      <c r="S3" s="129"/>
      <c r="T3" s="128" t="s">
        <v>25</v>
      </c>
      <c r="U3" s="129"/>
      <c r="V3" s="128" t="s">
        <v>26</v>
      </c>
      <c r="W3" s="129"/>
    </row>
    <row r="4" spans="1:23">
      <c r="A4" s="30"/>
      <c r="B4" s="30" t="s">
        <v>27</v>
      </c>
      <c r="C4" s="30" t="s">
        <v>118</v>
      </c>
      <c r="D4" s="30" t="s">
        <v>120</v>
      </c>
      <c r="E4" s="30" t="s">
        <v>122</v>
      </c>
      <c r="F4" s="30" t="s">
        <v>28</v>
      </c>
      <c r="G4" s="30" t="s">
        <v>28</v>
      </c>
      <c r="H4" s="134" t="s">
        <v>30</v>
      </c>
      <c r="I4" s="135"/>
      <c r="J4" s="136"/>
      <c r="K4" s="30" t="s">
        <v>140</v>
      </c>
      <c r="L4" s="30" t="s">
        <v>31</v>
      </c>
      <c r="M4" s="31" t="s">
        <v>123</v>
      </c>
      <c r="N4" s="31" t="s">
        <v>29</v>
      </c>
      <c r="O4" s="31" t="s">
        <v>124</v>
      </c>
      <c r="P4" s="32" t="s">
        <v>303</v>
      </c>
      <c r="Q4" s="32"/>
      <c r="R4" s="32" t="s">
        <v>304</v>
      </c>
      <c r="S4" s="32"/>
      <c r="T4" s="32" t="s">
        <v>305</v>
      </c>
      <c r="U4" s="32"/>
      <c r="V4" s="32" t="s">
        <v>306</v>
      </c>
      <c r="W4" s="32"/>
    </row>
    <row r="5" spans="1:23">
      <c r="A5" s="33"/>
      <c r="B5" s="33"/>
      <c r="C5" s="33"/>
      <c r="D5" s="33"/>
      <c r="E5" s="33"/>
      <c r="F5" s="33"/>
      <c r="G5" s="33"/>
      <c r="H5" s="47">
        <v>2558</v>
      </c>
      <c r="I5" s="47">
        <v>2559</v>
      </c>
      <c r="J5" s="47">
        <v>2560</v>
      </c>
      <c r="K5" s="33">
        <f>J5+1</f>
        <v>2561</v>
      </c>
      <c r="L5" s="33" t="s">
        <v>33</v>
      </c>
      <c r="M5" s="33">
        <f>J5+1</f>
        <v>2561</v>
      </c>
      <c r="N5" s="34" t="s">
        <v>32</v>
      </c>
      <c r="O5" s="34"/>
      <c r="P5" s="47" t="s">
        <v>12</v>
      </c>
      <c r="Q5" s="8" t="s">
        <v>125</v>
      </c>
      <c r="R5" s="47" t="s">
        <v>12</v>
      </c>
      <c r="S5" s="8" t="s">
        <v>125</v>
      </c>
      <c r="T5" s="47" t="s">
        <v>12</v>
      </c>
      <c r="U5" s="8" t="s">
        <v>125</v>
      </c>
      <c r="V5" s="47" t="s">
        <v>12</v>
      </c>
      <c r="W5" s="8" t="s">
        <v>125</v>
      </c>
    </row>
    <row r="6" spans="1:23">
      <c r="A6" s="15">
        <v>10949</v>
      </c>
      <c r="B6" s="15"/>
      <c r="C6" s="58"/>
      <c r="D6" s="59" t="s">
        <v>277</v>
      </c>
      <c r="E6" s="58"/>
      <c r="F6" s="35"/>
      <c r="G6" s="35"/>
      <c r="H6" s="35"/>
      <c r="I6" s="35"/>
      <c r="J6" s="35"/>
      <c r="K6" s="35"/>
      <c r="L6" s="35"/>
      <c r="M6" s="35"/>
      <c r="N6" s="35"/>
      <c r="O6" s="35"/>
      <c r="P6" s="100"/>
      <c r="Q6" s="100"/>
      <c r="R6" s="100"/>
      <c r="S6" s="100"/>
      <c r="T6" s="100"/>
      <c r="U6" s="100"/>
      <c r="V6" s="100"/>
      <c r="W6" s="100"/>
    </row>
    <row r="7" spans="1:23">
      <c r="A7" s="15">
        <v>10949</v>
      </c>
      <c r="B7" s="13">
        <f t="shared" ref="B7:B19" si="0">IF(B6&gt;0,B6+1,B5+1)</f>
        <v>1</v>
      </c>
      <c r="C7" s="60" t="s">
        <v>156</v>
      </c>
      <c r="D7" s="48" t="s">
        <v>62</v>
      </c>
      <c r="E7" s="9" t="s">
        <v>35</v>
      </c>
      <c r="F7" s="9">
        <v>100</v>
      </c>
      <c r="G7" s="9" t="s">
        <v>48</v>
      </c>
      <c r="H7" s="47">
        <v>42</v>
      </c>
      <c r="I7" s="47">
        <v>40</v>
      </c>
      <c r="J7" s="47">
        <v>42</v>
      </c>
      <c r="K7" s="8">
        <v>42</v>
      </c>
      <c r="L7" s="102">
        <v>12</v>
      </c>
      <c r="M7" s="103">
        <v>20</v>
      </c>
      <c r="N7" s="104">
        <v>450</v>
      </c>
      <c r="O7" s="105">
        <f t="shared" ref="O7:O63" si="1">M7*N7</f>
        <v>9000</v>
      </c>
      <c r="P7" s="102">
        <v>0</v>
      </c>
      <c r="Q7" s="104">
        <f t="shared" ref="Q7:Q63" si="2">N7*P7</f>
        <v>0</v>
      </c>
      <c r="R7" s="102">
        <v>10</v>
      </c>
      <c r="S7" s="104">
        <f t="shared" ref="S7:S63" si="3">$N7*R7</f>
        <v>4500</v>
      </c>
      <c r="T7" s="102">
        <v>10</v>
      </c>
      <c r="U7" s="104">
        <f t="shared" ref="U7:U63" si="4">$N7*T7</f>
        <v>4500</v>
      </c>
      <c r="V7" s="102">
        <v>0</v>
      </c>
      <c r="W7" s="104">
        <f t="shared" ref="W7:W63" si="5">$N7*V7</f>
        <v>0</v>
      </c>
    </row>
    <row r="8" spans="1:23">
      <c r="A8" s="15">
        <v>10949</v>
      </c>
      <c r="B8" s="13">
        <v>2</v>
      </c>
      <c r="C8" s="60" t="s">
        <v>157</v>
      </c>
      <c r="D8" s="48" t="s">
        <v>63</v>
      </c>
      <c r="E8" s="9" t="s">
        <v>35</v>
      </c>
      <c r="F8" s="9">
        <v>100</v>
      </c>
      <c r="G8" s="9" t="s">
        <v>48</v>
      </c>
      <c r="H8" s="47">
        <v>300</v>
      </c>
      <c r="I8" s="47">
        <v>300</v>
      </c>
      <c r="J8" s="47">
        <v>300</v>
      </c>
      <c r="K8" s="8">
        <v>290</v>
      </c>
      <c r="L8" s="102">
        <v>90</v>
      </c>
      <c r="M8" s="103">
        <v>180</v>
      </c>
      <c r="N8" s="104">
        <v>380</v>
      </c>
      <c r="O8" s="105">
        <f t="shared" si="1"/>
        <v>68400</v>
      </c>
      <c r="P8" s="102">
        <v>50</v>
      </c>
      <c r="Q8" s="104">
        <f t="shared" si="2"/>
        <v>19000</v>
      </c>
      <c r="R8" s="102">
        <v>50</v>
      </c>
      <c r="S8" s="104">
        <f t="shared" si="3"/>
        <v>19000</v>
      </c>
      <c r="T8" s="102">
        <v>50</v>
      </c>
      <c r="U8" s="104">
        <f t="shared" si="4"/>
        <v>19000</v>
      </c>
      <c r="V8" s="102">
        <v>30</v>
      </c>
      <c r="W8" s="104">
        <f t="shared" si="5"/>
        <v>11400</v>
      </c>
    </row>
    <row r="9" spans="1:23">
      <c r="A9" s="15">
        <v>10949</v>
      </c>
      <c r="B9" s="13">
        <v>3</v>
      </c>
      <c r="C9" s="60" t="s">
        <v>158</v>
      </c>
      <c r="D9" s="48" t="s">
        <v>64</v>
      </c>
      <c r="E9" s="9" t="s">
        <v>35</v>
      </c>
      <c r="F9" s="9">
        <v>100</v>
      </c>
      <c r="G9" s="9" t="s">
        <v>48</v>
      </c>
      <c r="H9" s="47">
        <v>10</v>
      </c>
      <c r="I9" s="47">
        <v>10</v>
      </c>
      <c r="J9" s="47">
        <v>10</v>
      </c>
      <c r="K9" s="8">
        <v>10</v>
      </c>
      <c r="L9" s="102">
        <v>5</v>
      </c>
      <c r="M9" s="103">
        <v>5</v>
      </c>
      <c r="N9" s="104">
        <v>481.5</v>
      </c>
      <c r="O9" s="105">
        <f t="shared" si="1"/>
        <v>2407.5</v>
      </c>
      <c r="P9" s="102">
        <v>0</v>
      </c>
      <c r="Q9" s="104">
        <f t="shared" si="2"/>
        <v>0</v>
      </c>
      <c r="R9" s="102">
        <v>0</v>
      </c>
      <c r="S9" s="104">
        <f t="shared" si="3"/>
        <v>0</v>
      </c>
      <c r="T9" s="102">
        <v>5</v>
      </c>
      <c r="U9" s="104">
        <f t="shared" si="4"/>
        <v>2407.5</v>
      </c>
      <c r="V9" s="102">
        <v>0</v>
      </c>
      <c r="W9" s="104">
        <f t="shared" si="5"/>
        <v>0</v>
      </c>
    </row>
    <row r="10" spans="1:23">
      <c r="A10" s="15">
        <v>10949</v>
      </c>
      <c r="B10" s="13">
        <v>4</v>
      </c>
      <c r="C10" s="60" t="s">
        <v>159</v>
      </c>
      <c r="D10" s="48" t="s">
        <v>65</v>
      </c>
      <c r="E10" s="9" t="s">
        <v>35</v>
      </c>
      <c r="F10" s="9">
        <v>100</v>
      </c>
      <c r="G10" s="9" t="s">
        <v>48</v>
      </c>
      <c r="H10" s="47">
        <v>250</v>
      </c>
      <c r="I10" s="47">
        <v>290</v>
      </c>
      <c r="J10" s="47">
        <v>250</v>
      </c>
      <c r="K10" s="8">
        <v>250</v>
      </c>
      <c r="L10" s="102">
        <v>50</v>
      </c>
      <c r="M10" s="103">
        <v>180</v>
      </c>
      <c r="N10" s="104">
        <v>380</v>
      </c>
      <c r="O10" s="105">
        <f t="shared" si="1"/>
        <v>68400</v>
      </c>
      <c r="P10" s="102">
        <v>50</v>
      </c>
      <c r="Q10" s="104">
        <f t="shared" si="2"/>
        <v>19000</v>
      </c>
      <c r="R10" s="102">
        <v>50</v>
      </c>
      <c r="S10" s="104">
        <f t="shared" si="3"/>
        <v>19000</v>
      </c>
      <c r="T10" s="102">
        <v>50</v>
      </c>
      <c r="U10" s="104">
        <f t="shared" si="4"/>
        <v>19000</v>
      </c>
      <c r="V10" s="102">
        <v>30</v>
      </c>
      <c r="W10" s="104">
        <f t="shared" si="5"/>
        <v>11400</v>
      </c>
    </row>
    <row r="11" spans="1:23">
      <c r="A11" s="15">
        <v>10949</v>
      </c>
      <c r="B11" s="13">
        <v>5</v>
      </c>
      <c r="C11" s="60" t="s">
        <v>160</v>
      </c>
      <c r="D11" s="48" t="s">
        <v>66</v>
      </c>
      <c r="E11" s="9" t="s">
        <v>35</v>
      </c>
      <c r="F11" s="9">
        <v>100</v>
      </c>
      <c r="G11" s="9" t="s">
        <v>48</v>
      </c>
      <c r="H11" s="47">
        <v>150</v>
      </c>
      <c r="I11" s="47">
        <v>150</v>
      </c>
      <c r="J11" s="47">
        <v>150</v>
      </c>
      <c r="K11" s="8">
        <v>150</v>
      </c>
      <c r="L11" s="102">
        <v>40</v>
      </c>
      <c r="M11" s="103">
        <v>110</v>
      </c>
      <c r="N11" s="104">
        <v>380</v>
      </c>
      <c r="O11" s="105">
        <f t="shared" si="1"/>
        <v>41800</v>
      </c>
      <c r="P11" s="102">
        <v>50</v>
      </c>
      <c r="Q11" s="104">
        <f t="shared" si="2"/>
        <v>19000</v>
      </c>
      <c r="R11" s="102">
        <v>50</v>
      </c>
      <c r="S11" s="104">
        <f t="shared" si="3"/>
        <v>19000</v>
      </c>
      <c r="T11" s="102">
        <v>10</v>
      </c>
      <c r="U11" s="104">
        <f t="shared" si="4"/>
        <v>3800</v>
      </c>
      <c r="V11" s="102">
        <v>0</v>
      </c>
      <c r="W11" s="104">
        <f t="shared" si="5"/>
        <v>0</v>
      </c>
    </row>
    <row r="12" spans="1:23">
      <c r="A12" s="15">
        <v>10949</v>
      </c>
      <c r="B12" s="13">
        <v>6</v>
      </c>
      <c r="C12" s="60" t="s">
        <v>161</v>
      </c>
      <c r="D12" s="48" t="s">
        <v>67</v>
      </c>
      <c r="E12" s="9" t="s">
        <v>35</v>
      </c>
      <c r="F12" s="9">
        <v>2000</v>
      </c>
      <c r="G12" s="9" t="s">
        <v>48</v>
      </c>
      <c r="H12" s="47">
        <v>4</v>
      </c>
      <c r="I12" s="47">
        <v>4</v>
      </c>
      <c r="J12" s="47">
        <v>4</v>
      </c>
      <c r="K12" s="8">
        <v>4</v>
      </c>
      <c r="L12" s="102">
        <v>0</v>
      </c>
      <c r="M12" s="103">
        <v>4</v>
      </c>
      <c r="N12" s="104">
        <v>2000</v>
      </c>
      <c r="O12" s="105">
        <f t="shared" si="1"/>
        <v>8000</v>
      </c>
      <c r="P12" s="102">
        <v>0</v>
      </c>
      <c r="Q12" s="104">
        <f t="shared" si="2"/>
        <v>0</v>
      </c>
      <c r="R12" s="102">
        <v>0</v>
      </c>
      <c r="S12" s="104">
        <f t="shared" si="3"/>
        <v>0</v>
      </c>
      <c r="T12" s="102">
        <v>4</v>
      </c>
      <c r="U12" s="104">
        <f t="shared" si="4"/>
        <v>8000</v>
      </c>
      <c r="V12" s="102">
        <v>0</v>
      </c>
      <c r="W12" s="104">
        <f t="shared" si="5"/>
        <v>0</v>
      </c>
    </row>
    <row r="13" spans="1:23">
      <c r="A13" s="15">
        <v>10949</v>
      </c>
      <c r="B13" s="13">
        <f>IF(B12&gt;0,B12+1,#REF!+1)</f>
        <v>7</v>
      </c>
      <c r="C13" s="60" t="s">
        <v>162</v>
      </c>
      <c r="D13" s="61" t="s">
        <v>68</v>
      </c>
      <c r="E13" s="9" t="s">
        <v>35</v>
      </c>
      <c r="F13" s="9">
        <v>100</v>
      </c>
      <c r="G13" s="9" t="s">
        <v>48</v>
      </c>
      <c r="H13" s="47">
        <v>20</v>
      </c>
      <c r="I13" s="47">
        <v>20</v>
      </c>
      <c r="J13" s="47">
        <v>20</v>
      </c>
      <c r="K13" s="8">
        <v>20</v>
      </c>
      <c r="L13" s="102">
        <v>10</v>
      </c>
      <c r="M13" s="103">
        <v>10</v>
      </c>
      <c r="N13" s="104">
        <v>1800</v>
      </c>
      <c r="O13" s="105">
        <f t="shared" si="1"/>
        <v>18000</v>
      </c>
      <c r="P13" s="102">
        <v>0</v>
      </c>
      <c r="Q13" s="104">
        <f t="shared" si="2"/>
        <v>0</v>
      </c>
      <c r="R13" s="102">
        <v>0</v>
      </c>
      <c r="S13" s="104">
        <f t="shared" si="3"/>
        <v>0</v>
      </c>
      <c r="T13" s="102">
        <v>10</v>
      </c>
      <c r="U13" s="104">
        <f t="shared" si="4"/>
        <v>18000</v>
      </c>
      <c r="V13" s="102">
        <v>0</v>
      </c>
      <c r="W13" s="104">
        <f t="shared" si="5"/>
        <v>0</v>
      </c>
    </row>
    <row r="14" spans="1:23">
      <c r="A14" s="15">
        <v>10949</v>
      </c>
      <c r="B14" s="13">
        <v>8</v>
      </c>
      <c r="C14" s="60" t="s">
        <v>163</v>
      </c>
      <c r="D14" s="48" t="s">
        <v>11</v>
      </c>
      <c r="E14" s="9" t="s">
        <v>35</v>
      </c>
      <c r="F14" s="9">
        <v>100</v>
      </c>
      <c r="G14" s="9" t="s">
        <v>48</v>
      </c>
      <c r="H14" s="47">
        <v>100</v>
      </c>
      <c r="I14" s="47">
        <v>100</v>
      </c>
      <c r="J14" s="47">
        <v>100</v>
      </c>
      <c r="K14" s="8">
        <v>80</v>
      </c>
      <c r="L14" s="102">
        <v>20</v>
      </c>
      <c r="M14" s="103">
        <v>80</v>
      </c>
      <c r="N14" s="104">
        <v>400</v>
      </c>
      <c r="O14" s="105">
        <f t="shared" si="1"/>
        <v>32000</v>
      </c>
      <c r="P14" s="102">
        <v>0</v>
      </c>
      <c r="Q14" s="104">
        <f t="shared" si="2"/>
        <v>0</v>
      </c>
      <c r="R14" s="102">
        <v>0</v>
      </c>
      <c r="S14" s="104">
        <f t="shared" si="3"/>
        <v>0</v>
      </c>
      <c r="T14" s="102">
        <v>80</v>
      </c>
      <c r="U14" s="104">
        <f t="shared" si="4"/>
        <v>32000</v>
      </c>
      <c r="V14" s="102">
        <v>0</v>
      </c>
      <c r="W14" s="104">
        <f t="shared" si="5"/>
        <v>0</v>
      </c>
    </row>
    <row r="15" spans="1:23">
      <c r="A15" s="15">
        <v>10949</v>
      </c>
      <c r="B15" s="13">
        <f>IF(B14&gt;0,B14+1,#REF!+1)</f>
        <v>9</v>
      </c>
      <c r="C15" s="60" t="s">
        <v>164</v>
      </c>
      <c r="D15" s="48" t="s">
        <v>69</v>
      </c>
      <c r="E15" s="9" t="s">
        <v>35</v>
      </c>
      <c r="F15" s="9">
        <v>20</v>
      </c>
      <c r="G15" s="9" t="s">
        <v>48</v>
      </c>
      <c r="H15" s="47">
        <v>20</v>
      </c>
      <c r="I15" s="47">
        <v>15</v>
      </c>
      <c r="J15" s="47">
        <v>17</v>
      </c>
      <c r="K15" s="8">
        <v>17</v>
      </c>
      <c r="L15" s="102">
        <v>2</v>
      </c>
      <c r="M15" s="103">
        <v>15</v>
      </c>
      <c r="N15" s="104">
        <v>1050</v>
      </c>
      <c r="O15" s="105">
        <f t="shared" si="1"/>
        <v>15750</v>
      </c>
      <c r="P15" s="102">
        <v>0</v>
      </c>
      <c r="Q15" s="104">
        <f t="shared" si="2"/>
        <v>0</v>
      </c>
      <c r="R15" s="102">
        <v>0</v>
      </c>
      <c r="S15" s="104">
        <f t="shared" si="3"/>
        <v>0</v>
      </c>
      <c r="T15" s="102">
        <v>15</v>
      </c>
      <c r="U15" s="104">
        <f t="shared" si="4"/>
        <v>15750</v>
      </c>
      <c r="V15" s="102">
        <v>0</v>
      </c>
      <c r="W15" s="104">
        <f t="shared" si="5"/>
        <v>0</v>
      </c>
    </row>
    <row r="16" spans="1:23">
      <c r="A16" s="15">
        <v>10949</v>
      </c>
      <c r="B16" s="13">
        <v>10</v>
      </c>
      <c r="C16" s="60" t="s">
        <v>165</v>
      </c>
      <c r="D16" s="48" t="s">
        <v>70</v>
      </c>
      <c r="E16" s="10" t="s">
        <v>15</v>
      </c>
      <c r="F16" s="9">
        <v>10</v>
      </c>
      <c r="G16" s="10" t="s">
        <v>15</v>
      </c>
      <c r="H16" s="47">
        <v>19</v>
      </c>
      <c r="I16" s="47">
        <v>15</v>
      </c>
      <c r="J16" s="47">
        <v>19</v>
      </c>
      <c r="K16" s="8">
        <v>15</v>
      </c>
      <c r="L16" s="102">
        <v>4</v>
      </c>
      <c r="M16" s="103">
        <v>15</v>
      </c>
      <c r="N16" s="104">
        <v>850</v>
      </c>
      <c r="O16" s="105">
        <f t="shared" si="1"/>
        <v>12750</v>
      </c>
      <c r="P16" s="102">
        <v>0</v>
      </c>
      <c r="Q16" s="104">
        <f t="shared" si="2"/>
        <v>0</v>
      </c>
      <c r="R16" s="102">
        <v>0</v>
      </c>
      <c r="S16" s="104">
        <f t="shared" si="3"/>
        <v>0</v>
      </c>
      <c r="T16" s="102">
        <v>15</v>
      </c>
      <c r="U16" s="104">
        <f t="shared" si="4"/>
        <v>12750</v>
      </c>
      <c r="V16" s="102">
        <v>0</v>
      </c>
      <c r="W16" s="104">
        <f t="shared" si="5"/>
        <v>0</v>
      </c>
    </row>
    <row r="17" spans="1:23">
      <c r="A17" s="15">
        <v>10949</v>
      </c>
      <c r="B17" s="13">
        <v>11</v>
      </c>
      <c r="C17" s="60" t="s">
        <v>166</v>
      </c>
      <c r="D17" s="49" t="s">
        <v>71</v>
      </c>
      <c r="E17" s="10" t="s">
        <v>50</v>
      </c>
      <c r="F17" s="9">
        <v>1</v>
      </c>
      <c r="G17" s="10" t="s">
        <v>50</v>
      </c>
      <c r="H17" s="47">
        <v>4</v>
      </c>
      <c r="I17" s="47">
        <v>4</v>
      </c>
      <c r="J17" s="47">
        <v>4</v>
      </c>
      <c r="K17" s="8">
        <v>3</v>
      </c>
      <c r="L17" s="102">
        <v>1</v>
      </c>
      <c r="M17" s="103">
        <v>3</v>
      </c>
      <c r="N17" s="104">
        <v>3500</v>
      </c>
      <c r="O17" s="105">
        <f t="shared" si="1"/>
        <v>10500</v>
      </c>
      <c r="P17" s="102">
        <v>0</v>
      </c>
      <c r="Q17" s="104">
        <f t="shared" si="2"/>
        <v>0</v>
      </c>
      <c r="R17" s="102">
        <v>0</v>
      </c>
      <c r="S17" s="104">
        <f t="shared" si="3"/>
        <v>0</v>
      </c>
      <c r="T17" s="102">
        <v>3</v>
      </c>
      <c r="U17" s="104">
        <f t="shared" si="4"/>
        <v>10500</v>
      </c>
      <c r="V17" s="102">
        <v>0</v>
      </c>
      <c r="W17" s="104">
        <f t="shared" si="5"/>
        <v>0</v>
      </c>
    </row>
    <row r="18" spans="1:23">
      <c r="A18" s="15">
        <v>10949</v>
      </c>
      <c r="B18" s="13">
        <f>IF(B17&gt;0,B17+1,#REF!+1)</f>
        <v>12</v>
      </c>
      <c r="C18" s="60" t="s">
        <v>167</v>
      </c>
      <c r="D18" s="49" t="s">
        <v>38</v>
      </c>
      <c r="E18" s="11" t="s">
        <v>35</v>
      </c>
      <c r="F18" s="9">
        <v>1</v>
      </c>
      <c r="G18" s="11" t="s">
        <v>35</v>
      </c>
      <c r="H18" s="47">
        <v>2</v>
      </c>
      <c r="I18" s="47">
        <v>2</v>
      </c>
      <c r="J18" s="47">
        <v>2</v>
      </c>
      <c r="K18" s="8">
        <v>1</v>
      </c>
      <c r="L18" s="102">
        <v>1</v>
      </c>
      <c r="M18" s="103">
        <v>1</v>
      </c>
      <c r="N18" s="104">
        <v>3500</v>
      </c>
      <c r="O18" s="105">
        <f t="shared" si="1"/>
        <v>3500</v>
      </c>
      <c r="P18" s="102">
        <v>0</v>
      </c>
      <c r="Q18" s="104">
        <f t="shared" si="2"/>
        <v>0</v>
      </c>
      <c r="R18" s="102">
        <v>1</v>
      </c>
      <c r="S18" s="104">
        <f t="shared" si="3"/>
        <v>3500</v>
      </c>
      <c r="T18" s="102">
        <v>0</v>
      </c>
      <c r="U18" s="104">
        <f t="shared" si="4"/>
        <v>0</v>
      </c>
      <c r="V18" s="102">
        <v>0</v>
      </c>
      <c r="W18" s="104">
        <f t="shared" si="5"/>
        <v>0</v>
      </c>
    </row>
    <row r="19" spans="1:23">
      <c r="A19" s="15">
        <v>10949</v>
      </c>
      <c r="B19" s="13">
        <f t="shared" si="0"/>
        <v>13</v>
      </c>
      <c r="C19" s="60" t="s">
        <v>168</v>
      </c>
      <c r="D19" s="49" t="s">
        <v>10</v>
      </c>
      <c r="E19" s="11" t="s">
        <v>14</v>
      </c>
      <c r="F19" s="9">
        <v>1</v>
      </c>
      <c r="G19" s="11" t="s">
        <v>14</v>
      </c>
      <c r="H19" s="47">
        <v>2</v>
      </c>
      <c r="I19" s="47">
        <v>2</v>
      </c>
      <c r="J19" s="47">
        <v>2</v>
      </c>
      <c r="K19" s="8">
        <v>2</v>
      </c>
      <c r="L19" s="102">
        <v>0</v>
      </c>
      <c r="M19" s="103">
        <v>2</v>
      </c>
      <c r="N19" s="104">
        <v>4500</v>
      </c>
      <c r="O19" s="105">
        <f t="shared" si="1"/>
        <v>9000</v>
      </c>
      <c r="P19" s="102">
        <v>0</v>
      </c>
      <c r="Q19" s="104">
        <f t="shared" si="2"/>
        <v>0</v>
      </c>
      <c r="R19" s="102">
        <v>2</v>
      </c>
      <c r="S19" s="104">
        <f t="shared" si="3"/>
        <v>9000</v>
      </c>
      <c r="T19" s="102">
        <v>0</v>
      </c>
      <c r="U19" s="104">
        <f t="shared" si="4"/>
        <v>0</v>
      </c>
      <c r="V19" s="102">
        <v>0</v>
      </c>
      <c r="W19" s="104">
        <f t="shared" si="5"/>
        <v>0</v>
      </c>
    </row>
    <row r="20" spans="1:23">
      <c r="A20" s="15">
        <v>10949</v>
      </c>
      <c r="B20" s="13">
        <v>14</v>
      </c>
      <c r="C20" s="60" t="s">
        <v>169</v>
      </c>
      <c r="D20" s="49" t="s">
        <v>72</v>
      </c>
      <c r="E20" s="9" t="s">
        <v>112</v>
      </c>
      <c r="F20" s="9">
        <v>1</v>
      </c>
      <c r="G20" s="9" t="s">
        <v>112</v>
      </c>
      <c r="H20" s="47">
        <v>48</v>
      </c>
      <c r="I20" s="47">
        <v>48</v>
      </c>
      <c r="J20" s="47">
        <v>48</v>
      </c>
      <c r="K20" s="8">
        <v>48</v>
      </c>
      <c r="L20" s="102">
        <v>0</v>
      </c>
      <c r="M20" s="103">
        <v>48</v>
      </c>
      <c r="N20" s="104">
        <v>80</v>
      </c>
      <c r="O20" s="105">
        <f t="shared" si="1"/>
        <v>3840</v>
      </c>
      <c r="P20" s="102">
        <v>12</v>
      </c>
      <c r="Q20" s="104">
        <f t="shared" si="2"/>
        <v>960</v>
      </c>
      <c r="R20" s="102">
        <v>12</v>
      </c>
      <c r="S20" s="104">
        <f t="shared" si="3"/>
        <v>960</v>
      </c>
      <c r="T20" s="102">
        <v>12</v>
      </c>
      <c r="U20" s="104">
        <f t="shared" si="4"/>
        <v>960</v>
      </c>
      <c r="V20" s="102">
        <v>12</v>
      </c>
      <c r="W20" s="104">
        <f t="shared" si="5"/>
        <v>960</v>
      </c>
    </row>
    <row r="21" spans="1:23">
      <c r="A21" s="15">
        <v>10949</v>
      </c>
      <c r="B21" s="13">
        <f>IF(B20&gt;0,B20+1,#REF!+1)</f>
        <v>15</v>
      </c>
      <c r="C21" s="60" t="s">
        <v>170</v>
      </c>
      <c r="D21" s="49" t="s">
        <v>278</v>
      </c>
      <c r="E21" s="9" t="s">
        <v>35</v>
      </c>
      <c r="F21" s="9">
        <v>1000</v>
      </c>
      <c r="G21" s="9" t="s">
        <v>46</v>
      </c>
      <c r="H21" s="47">
        <v>4</v>
      </c>
      <c r="I21" s="47">
        <v>4</v>
      </c>
      <c r="J21" s="47">
        <v>4</v>
      </c>
      <c r="K21" s="8">
        <v>4</v>
      </c>
      <c r="L21" s="102">
        <v>0</v>
      </c>
      <c r="M21" s="103">
        <v>4</v>
      </c>
      <c r="N21" s="104">
        <v>2000</v>
      </c>
      <c r="O21" s="105">
        <f t="shared" si="1"/>
        <v>8000</v>
      </c>
      <c r="P21" s="102">
        <v>0</v>
      </c>
      <c r="Q21" s="104">
        <f t="shared" si="2"/>
        <v>0</v>
      </c>
      <c r="R21" s="102">
        <v>2</v>
      </c>
      <c r="S21" s="104">
        <f t="shared" si="3"/>
        <v>4000</v>
      </c>
      <c r="T21" s="102">
        <v>2</v>
      </c>
      <c r="U21" s="104">
        <f t="shared" si="4"/>
        <v>4000</v>
      </c>
      <c r="V21" s="102">
        <v>0</v>
      </c>
      <c r="W21" s="104">
        <f t="shared" si="5"/>
        <v>0</v>
      </c>
    </row>
    <row r="22" spans="1:23">
      <c r="A22" s="15">
        <v>10949</v>
      </c>
      <c r="B22" s="13">
        <v>15</v>
      </c>
      <c r="C22" s="60" t="s">
        <v>171</v>
      </c>
      <c r="D22" s="49" t="s">
        <v>47</v>
      </c>
      <c r="E22" s="9" t="s">
        <v>35</v>
      </c>
      <c r="F22" s="9">
        <v>50</v>
      </c>
      <c r="G22" s="9" t="s">
        <v>49</v>
      </c>
      <c r="H22" s="47">
        <v>12</v>
      </c>
      <c r="I22" s="47">
        <v>17</v>
      </c>
      <c r="J22" s="47">
        <v>17</v>
      </c>
      <c r="K22" s="8">
        <v>15</v>
      </c>
      <c r="L22" s="102">
        <v>2</v>
      </c>
      <c r="M22" s="103">
        <v>15</v>
      </c>
      <c r="N22" s="104">
        <v>2500</v>
      </c>
      <c r="O22" s="105">
        <f t="shared" si="1"/>
        <v>37500</v>
      </c>
      <c r="P22" s="102">
        <v>0</v>
      </c>
      <c r="Q22" s="104">
        <f t="shared" si="2"/>
        <v>0</v>
      </c>
      <c r="R22" s="102">
        <v>10</v>
      </c>
      <c r="S22" s="104">
        <f t="shared" si="3"/>
        <v>25000</v>
      </c>
      <c r="T22" s="102">
        <v>5</v>
      </c>
      <c r="U22" s="104">
        <f t="shared" si="4"/>
        <v>12500</v>
      </c>
      <c r="V22" s="102">
        <v>0</v>
      </c>
      <c r="W22" s="104">
        <f t="shared" si="5"/>
        <v>0</v>
      </c>
    </row>
    <row r="23" spans="1:23">
      <c r="A23" s="15">
        <v>10949</v>
      </c>
      <c r="B23" s="13">
        <f>IF(B22&gt;0,B22+1,#REF!+1)</f>
        <v>16</v>
      </c>
      <c r="C23" s="60" t="s">
        <v>172</v>
      </c>
      <c r="D23" s="49" t="s">
        <v>73</v>
      </c>
      <c r="E23" s="9" t="s">
        <v>35</v>
      </c>
      <c r="F23" s="9">
        <v>50</v>
      </c>
      <c r="G23" s="9" t="s">
        <v>49</v>
      </c>
      <c r="H23" s="47">
        <v>12</v>
      </c>
      <c r="I23" s="47">
        <v>17</v>
      </c>
      <c r="J23" s="47">
        <v>17</v>
      </c>
      <c r="K23" s="8">
        <v>15</v>
      </c>
      <c r="L23" s="102">
        <v>2</v>
      </c>
      <c r="M23" s="103">
        <v>15</v>
      </c>
      <c r="N23" s="104">
        <v>2400</v>
      </c>
      <c r="O23" s="105">
        <f t="shared" si="1"/>
        <v>36000</v>
      </c>
      <c r="P23" s="102">
        <v>0</v>
      </c>
      <c r="Q23" s="104">
        <f t="shared" si="2"/>
        <v>0</v>
      </c>
      <c r="R23" s="102">
        <v>10</v>
      </c>
      <c r="S23" s="104">
        <f t="shared" si="3"/>
        <v>24000</v>
      </c>
      <c r="T23" s="102">
        <v>5</v>
      </c>
      <c r="U23" s="104">
        <f t="shared" si="4"/>
        <v>12000</v>
      </c>
      <c r="V23" s="102">
        <v>0</v>
      </c>
      <c r="W23" s="104">
        <f t="shared" si="5"/>
        <v>0</v>
      </c>
    </row>
    <row r="24" spans="1:23">
      <c r="A24" s="15">
        <v>10949</v>
      </c>
      <c r="B24" s="13">
        <v>17</v>
      </c>
      <c r="C24" s="60" t="s">
        <v>173</v>
      </c>
      <c r="D24" s="48" t="s">
        <v>74</v>
      </c>
      <c r="E24" s="9" t="s">
        <v>46</v>
      </c>
      <c r="F24" s="9">
        <v>1</v>
      </c>
      <c r="G24" s="9" t="s">
        <v>46</v>
      </c>
      <c r="H24" s="47">
        <v>0</v>
      </c>
      <c r="I24" s="47">
        <v>0</v>
      </c>
      <c r="J24" s="47">
        <v>0</v>
      </c>
      <c r="K24" s="8">
        <v>6</v>
      </c>
      <c r="L24" s="102">
        <v>0</v>
      </c>
      <c r="M24" s="103">
        <v>6</v>
      </c>
      <c r="N24" s="104">
        <v>7000</v>
      </c>
      <c r="O24" s="105">
        <f t="shared" si="1"/>
        <v>42000</v>
      </c>
      <c r="P24" s="102">
        <v>6</v>
      </c>
      <c r="Q24" s="104">
        <f t="shared" si="2"/>
        <v>42000</v>
      </c>
      <c r="R24" s="102">
        <v>0</v>
      </c>
      <c r="S24" s="104">
        <f t="shared" si="3"/>
        <v>0</v>
      </c>
      <c r="T24" s="102">
        <v>0</v>
      </c>
      <c r="U24" s="104">
        <f t="shared" si="4"/>
        <v>0</v>
      </c>
      <c r="V24" s="102">
        <v>0</v>
      </c>
      <c r="W24" s="104">
        <f t="shared" si="5"/>
        <v>0</v>
      </c>
    </row>
    <row r="25" spans="1:23">
      <c r="A25" s="15">
        <v>10949</v>
      </c>
      <c r="B25" s="13">
        <v>18</v>
      </c>
      <c r="C25" s="60" t="s">
        <v>174</v>
      </c>
      <c r="D25" s="49" t="s">
        <v>75</v>
      </c>
      <c r="E25" s="9" t="s">
        <v>35</v>
      </c>
      <c r="F25" s="9">
        <v>1000</v>
      </c>
      <c r="G25" s="9" t="s">
        <v>46</v>
      </c>
      <c r="H25" s="47">
        <v>6</v>
      </c>
      <c r="I25" s="47">
        <v>6</v>
      </c>
      <c r="J25" s="47">
        <v>6</v>
      </c>
      <c r="K25" s="8">
        <v>6</v>
      </c>
      <c r="L25" s="102">
        <v>0</v>
      </c>
      <c r="M25" s="103">
        <v>6</v>
      </c>
      <c r="N25" s="104">
        <v>600</v>
      </c>
      <c r="O25" s="105">
        <f t="shared" si="1"/>
        <v>3600</v>
      </c>
      <c r="P25" s="102">
        <v>0</v>
      </c>
      <c r="Q25" s="104">
        <f t="shared" si="2"/>
        <v>0</v>
      </c>
      <c r="R25" s="102">
        <v>6</v>
      </c>
      <c r="S25" s="104">
        <f t="shared" si="3"/>
        <v>3600</v>
      </c>
      <c r="T25" s="102">
        <v>0</v>
      </c>
      <c r="U25" s="104">
        <f t="shared" si="4"/>
        <v>0</v>
      </c>
      <c r="V25" s="102">
        <v>0</v>
      </c>
      <c r="W25" s="104">
        <f t="shared" si="5"/>
        <v>0</v>
      </c>
    </row>
    <row r="26" spans="1:23" s="27" customFormat="1">
      <c r="A26" s="132" t="s">
        <v>276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1:23">
      <c r="A27" s="133" t="s">
        <v>340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</row>
    <row r="28" spans="1:23">
      <c r="A28" s="28" t="s">
        <v>119</v>
      </c>
      <c r="B28" s="28" t="s">
        <v>16</v>
      </c>
      <c r="C28" s="28" t="s">
        <v>117</v>
      </c>
      <c r="D28" s="28"/>
      <c r="E28" s="28" t="s">
        <v>121</v>
      </c>
      <c r="F28" s="28" t="s">
        <v>17</v>
      </c>
      <c r="G28" s="28" t="s">
        <v>32</v>
      </c>
      <c r="H28" s="137" t="s">
        <v>19</v>
      </c>
      <c r="I28" s="138"/>
      <c r="J28" s="139"/>
      <c r="K28" s="28" t="s">
        <v>20</v>
      </c>
      <c r="L28" s="28" t="s">
        <v>21</v>
      </c>
      <c r="M28" s="29" t="s">
        <v>22</v>
      </c>
      <c r="N28" s="29" t="s">
        <v>18</v>
      </c>
      <c r="O28" s="29" t="s">
        <v>34</v>
      </c>
      <c r="P28" s="128" t="s">
        <v>23</v>
      </c>
      <c r="Q28" s="129"/>
      <c r="R28" s="128" t="s">
        <v>24</v>
      </c>
      <c r="S28" s="129"/>
      <c r="T28" s="128" t="s">
        <v>25</v>
      </c>
      <c r="U28" s="129"/>
      <c r="V28" s="128" t="s">
        <v>26</v>
      </c>
      <c r="W28" s="129"/>
    </row>
    <row r="29" spans="1:23">
      <c r="A29" s="30"/>
      <c r="B29" s="30" t="s">
        <v>27</v>
      </c>
      <c r="C29" s="30" t="s">
        <v>118</v>
      </c>
      <c r="D29" s="30" t="s">
        <v>120</v>
      </c>
      <c r="E29" s="30" t="s">
        <v>122</v>
      </c>
      <c r="F29" s="30" t="s">
        <v>28</v>
      </c>
      <c r="G29" s="30" t="s">
        <v>28</v>
      </c>
      <c r="H29" s="134" t="s">
        <v>30</v>
      </c>
      <c r="I29" s="135"/>
      <c r="J29" s="136"/>
      <c r="K29" s="30" t="s">
        <v>140</v>
      </c>
      <c r="L29" s="30" t="s">
        <v>31</v>
      </c>
      <c r="M29" s="31" t="s">
        <v>123</v>
      </c>
      <c r="N29" s="31" t="s">
        <v>29</v>
      </c>
      <c r="O29" s="31" t="s">
        <v>124</v>
      </c>
      <c r="P29" s="32" t="s">
        <v>303</v>
      </c>
      <c r="Q29" s="32"/>
      <c r="R29" s="32" t="s">
        <v>304</v>
      </c>
      <c r="S29" s="32"/>
      <c r="T29" s="32" t="s">
        <v>305</v>
      </c>
      <c r="U29" s="32"/>
      <c r="V29" s="32" t="s">
        <v>306</v>
      </c>
      <c r="W29" s="32"/>
    </row>
    <row r="30" spans="1:23">
      <c r="A30" s="33"/>
      <c r="B30" s="33"/>
      <c r="C30" s="33"/>
      <c r="D30" s="33"/>
      <c r="E30" s="33"/>
      <c r="F30" s="33"/>
      <c r="G30" s="33"/>
      <c r="H30" s="47">
        <v>2558</v>
      </c>
      <c r="I30" s="47">
        <v>2559</v>
      </c>
      <c r="J30" s="47">
        <v>2560</v>
      </c>
      <c r="K30" s="33">
        <f>J30+1</f>
        <v>2561</v>
      </c>
      <c r="L30" s="33" t="s">
        <v>33</v>
      </c>
      <c r="M30" s="33">
        <f>J30+1</f>
        <v>2561</v>
      </c>
      <c r="N30" s="34" t="s">
        <v>32</v>
      </c>
      <c r="O30" s="34"/>
      <c r="P30" s="47" t="s">
        <v>12</v>
      </c>
      <c r="Q30" s="8" t="s">
        <v>125</v>
      </c>
      <c r="R30" s="47" t="s">
        <v>12</v>
      </c>
      <c r="S30" s="8" t="s">
        <v>125</v>
      </c>
      <c r="T30" s="47" t="s">
        <v>12</v>
      </c>
      <c r="U30" s="8" t="s">
        <v>125</v>
      </c>
      <c r="V30" s="47" t="s">
        <v>12</v>
      </c>
      <c r="W30" s="8" t="s">
        <v>125</v>
      </c>
    </row>
    <row r="31" spans="1:23">
      <c r="A31" s="15">
        <v>10949</v>
      </c>
      <c r="B31" s="13">
        <f>IF(B25&gt;0,B25+1,#REF!+1)</f>
        <v>19</v>
      </c>
      <c r="C31" s="60" t="s">
        <v>175</v>
      </c>
      <c r="D31" s="49" t="s">
        <v>308</v>
      </c>
      <c r="E31" s="9" t="s">
        <v>35</v>
      </c>
      <c r="F31" s="9">
        <v>1000</v>
      </c>
      <c r="G31" s="9" t="s">
        <v>114</v>
      </c>
      <c r="H31" s="47">
        <v>6</v>
      </c>
      <c r="I31" s="47">
        <v>6</v>
      </c>
      <c r="J31" s="47">
        <v>6</v>
      </c>
      <c r="K31" s="8">
        <v>6</v>
      </c>
      <c r="L31" s="102">
        <v>0</v>
      </c>
      <c r="M31" s="103">
        <v>6</v>
      </c>
      <c r="N31" s="104">
        <v>800</v>
      </c>
      <c r="O31" s="105">
        <f t="shared" si="1"/>
        <v>4800</v>
      </c>
      <c r="P31" s="102">
        <v>0</v>
      </c>
      <c r="Q31" s="104">
        <f t="shared" si="2"/>
        <v>0</v>
      </c>
      <c r="R31" s="102">
        <v>6</v>
      </c>
      <c r="S31" s="104">
        <f t="shared" si="3"/>
        <v>4800</v>
      </c>
      <c r="T31" s="102">
        <v>0</v>
      </c>
      <c r="U31" s="104">
        <f t="shared" si="4"/>
        <v>0</v>
      </c>
      <c r="V31" s="102"/>
      <c r="W31" s="104">
        <f t="shared" si="5"/>
        <v>0</v>
      </c>
    </row>
    <row r="32" spans="1:23">
      <c r="A32" s="15">
        <v>10949</v>
      </c>
      <c r="B32" s="13">
        <v>20</v>
      </c>
      <c r="C32" s="60" t="s">
        <v>176</v>
      </c>
      <c r="D32" s="64" t="s">
        <v>76</v>
      </c>
      <c r="E32" s="9" t="s">
        <v>35</v>
      </c>
      <c r="F32" s="9">
        <v>1000</v>
      </c>
      <c r="G32" s="9" t="s">
        <v>112</v>
      </c>
      <c r="H32" s="47">
        <v>5</v>
      </c>
      <c r="I32" s="47">
        <v>5</v>
      </c>
      <c r="J32" s="47">
        <v>5</v>
      </c>
      <c r="K32" s="8">
        <v>5</v>
      </c>
      <c r="L32" s="102">
        <v>0</v>
      </c>
      <c r="M32" s="103">
        <v>5</v>
      </c>
      <c r="N32" s="104">
        <v>1500</v>
      </c>
      <c r="O32" s="105">
        <f t="shared" si="1"/>
        <v>7500</v>
      </c>
      <c r="P32" s="102">
        <v>0</v>
      </c>
      <c r="Q32" s="104">
        <f t="shared" si="2"/>
        <v>0</v>
      </c>
      <c r="R32" s="102">
        <v>5</v>
      </c>
      <c r="S32" s="104">
        <f t="shared" si="3"/>
        <v>7500</v>
      </c>
      <c r="T32" s="102">
        <v>0</v>
      </c>
      <c r="U32" s="104">
        <f t="shared" si="4"/>
        <v>0</v>
      </c>
      <c r="V32" s="102">
        <v>0</v>
      </c>
      <c r="W32" s="104">
        <f t="shared" si="5"/>
        <v>0</v>
      </c>
    </row>
    <row r="33" spans="1:23">
      <c r="A33" s="15">
        <v>10949</v>
      </c>
      <c r="B33" s="13">
        <v>21</v>
      </c>
      <c r="C33" s="60" t="s">
        <v>177</v>
      </c>
      <c r="D33" s="64" t="s">
        <v>77</v>
      </c>
      <c r="E33" s="9" t="s">
        <v>35</v>
      </c>
      <c r="F33" s="9">
        <v>1000</v>
      </c>
      <c r="G33" s="9" t="s">
        <v>46</v>
      </c>
      <c r="H33" s="47">
        <v>5</v>
      </c>
      <c r="I33" s="47">
        <v>5</v>
      </c>
      <c r="J33" s="47">
        <v>5</v>
      </c>
      <c r="K33" s="8">
        <v>5</v>
      </c>
      <c r="L33" s="102">
        <v>0</v>
      </c>
      <c r="M33" s="103">
        <v>5</v>
      </c>
      <c r="N33" s="104">
        <v>3500</v>
      </c>
      <c r="O33" s="105">
        <f t="shared" si="1"/>
        <v>17500</v>
      </c>
      <c r="P33" s="102">
        <v>0</v>
      </c>
      <c r="Q33" s="104">
        <f t="shared" si="2"/>
        <v>0</v>
      </c>
      <c r="R33" s="102">
        <v>5</v>
      </c>
      <c r="S33" s="104">
        <f t="shared" si="3"/>
        <v>17500</v>
      </c>
      <c r="T33" s="102">
        <v>0</v>
      </c>
      <c r="U33" s="104">
        <f t="shared" si="4"/>
        <v>0</v>
      </c>
      <c r="V33" s="102">
        <v>0</v>
      </c>
      <c r="W33" s="104">
        <f t="shared" si="5"/>
        <v>0</v>
      </c>
    </row>
    <row r="34" spans="1:23">
      <c r="A34" s="15">
        <v>10949</v>
      </c>
      <c r="B34" s="13">
        <v>22</v>
      </c>
      <c r="C34" s="60" t="s">
        <v>178</v>
      </c>
      <c r="D34" s="65" t="s">
        <v>78</v>
      </c>
      <c r="E34" s="9" t="s">
        <v>35</v>
      </c>
      <c r="F34" s="9">
        <v>100</v>
      </c>
      <c r="G34" s="9" t="s">
        <v>46</v>
      </c>
      <c r="H34" s="47">
        <v>11</v>
      </c>
      <c r="I34" s="47">
        <v>12</v>
      </c>
      <c r="J34" s="47">
        <v>15</v>
      </c>
      <c r="K34" s="8">
        <v>15</v>
      </c>
      <c r="L34" s="102">
        <v>3</v>
      </c>
      <c r="M34" s="103">
        <v>12</v>
      </c>
      <c r="N34" s="104">
        <v>2800</v>
      </c>
      <c r="O34" s="105">
        <f t="shared" si="1"/>
        <v>33600</v>
      </c>
      <c r="P34" s="102">
        <v>0</v>
      </c>
      <c r="Q34" s="104">
        <f t="shared" si="2"/>
        <v>0</v>
      </c>
      <c r="R34" s="102">
        <v>5</v>
      </c>
      <c r="S34" s="104">
        <f t="shared" si="3"/>
        <v>14000</v>
      </c>
      <c r="T34" s="102">
        <v>5</v>
      </c>
      <c r="U34" s="104">
        <f t="shared" si="4"/>
        <v>14000</v>
      </c>
      <c r="V34" s="102">
        <v>2</v>
      </c>
      <c r="W34" s="104">
        <f t="shared" si="5"/>
        <v>5600</v>
      </c>
    </row>
    <row r="35" spans="1:23">
      <c r="A35" s="15">
        <v>10949</v>
      </c>
      <c r="B35" s="13">
        <v>23</v>
      </c>
      <c r="C35" s="60" t="s">
        <v>180</v>
      </c>
      <c r="D35" s="48" t="s">
        <v>179</v>
      </c>
      <c r="E35" s="66" t="s">
        <v>48</v>
      </c>
      <c r="F35" s="9">
        <v>1</v>
      </c>
      <c r="G35" s="66" t="s">
        <v>48</v>
      </c>
      <c r="H35" s="47">
        <v>2</v>
      </c>
      <c r="I35" s="47">
        <v>2</v>
      </c>
      <c r="J35" s="47">
        <v>2</v>
      </c>
      <c r="K35" s="8">
        <v>2</v>
      </c>
      <c r="L35" s="102">
        <v>1</v>
      </c>
      <c r="M35" s="103">
        <v>1</v>
      </c>
      <c r="N35" s="104">
        <v>3500</v>
      </c>
      <c r="O35" s="105">
        <f t="shared" si="1"/>
        <v>3500</v>
      </c>
      <c r="P35" s="102">
        <v>0</v>
      </c>
      <c r="Q35" s="104">
        <f t="shared" si="2"/>
        <v>0</v>
      </c>
      <c r="R35" s="102">
        <v>0</v>
      </c>
      <c r="S35" s="104">
        <f t="shared" si="3"/>
        <v>0</v>
      </c>
      <c r="T35" s="102">
        <v>1</v>
      </c>
      <c r="U35" s="104">
        <f t="shared" si="4"/>
        <v>3500</v>
      </c>
      <c r="V35" s="102">
        <v>0</v>
      </c>
      <c r="W35" s="104">
        <f t="shared" si="5"/>
        <v>0</v>
      </c>
    </row>
    <row r="36" spans="1:23">
      <c r="A36" s="15">
        <v>10949</v>
      </c>
      <c r="B36" s="13">
        <v>24</v>
      </c>
      <c r="C36" s="60" t="s">
        <v>181</v>
      </c>
      <c r="D36" s="48" t="s">
        <v>79</v>
      </c>
      <c r="E36" s="9" t="s">
        <v>46</v>
      </c>
      <c r="F36" s="9">
        <v>1</v>
      </c>
      <c r="G36" s="9" t="s">
        <v>46</v>
      </c>
      <c r="H36" s="47">
        <v>0</v>
      </c>
      <c r="I36" s="47">
        <v>0</v>
      </c>
      <c r="J36" s="47">
        <v>0</v>
      </c>
      <c r="K36" s="8">
        <v>1</v>
      </c>
      <c r="L36" s="102">
        <v>0</v>
      </c>
      <c r="M36" s="103">
        <v>1</v>
      </c>
      <c r="N36" s="104">
        <v>26500</v>
      </c>
      <c r="O36" s="105">
        <f t="shared" si="1"/>
        <v>26500</v>
      </c>
      <c r="P36" s="102">
        <v>0</v>
      </c>
      <c r="Q36" s="104">
        <f t="shared" si="2"/>
        <v>0</v>
      </c>
      <c r="R36" s="102">
        <v>1</v>
      </c>
      <c r="S36" s="104">
        <f t="shared" si="3"/>
        <v>26500</v>
      </c>
      <c r="T36" s="102">
        <v>0</v>
      </c>
      <c r="U36" s="104">
        <f t="shared" si="4"/>
        <v>0</v>
      </c>
      <c r="V36" s="102">
        <v>0</v>
      </c>
      <c r="W36" s="104">
        <f t="shared" si="5"/>
        <v>0</v>
      </c>
    </row>
    <row r="37" spans="1:23">
      <c r="A37" s="15">
        <v>10949</v>
      </c>
      <c r="B37" s="13">
        <v>25</v>
      </c>
      <c r="C37" s="60" t="s">
        <v>182</v>
      </c>
      <c r="D37" s="48" t="s">
        <v>80</v>
      </c>
      <c r="E37" s="9" t="s">
        <v>46</v>
      </c>
      <c r="F37" s="9">
        <v>1</v>
      </c>
      <c r="G37" s="9" t="s">
        <v>46</v>
      </c>
      <c r="H37" s="47">
        <v>0</v>
      </c>
      <c r="I37" s="47">
        <v>0</v>
      </c>
      <c r="J37" s="47">
        <v>0</v>
      </c>
      <c r="K37" s="8">
        <v>1</v>
      </c>
      <c r="L37" s="102">
        <v>0</v>
      </c>
      <c r="M37" s="103">
        <v>1</v>
      </c>
      <c r="N37" s="104">
        <v>18500</v>
      </c>
      <c r="O37" s="105">
        <f t="shared" si="1"/>
        <v>18500</v>
      </c>
      <c r="P37" s="102">
        <v>0</v>
      </c>
      <c r="Q37" s="104">
        <f t="shared" si="2"/>
        <v>0</v>
      </c>
      <c r="R37" s="102">
        <v>1</v>
      </c>
      <c r="S37" s="104">
        <f t="shared" si="3"/>
        <v>18500</v>
      </c>
      <c r="T37" s="102">
        <v>0</v>
      </c>
      <c r="U37" s="104">
        <f t="shared" si="4"/>
        <v>0</v>
      </c>
      <c r="V37" s="102">
        <v>0</v>
      </c>
      <c r="W37" s="104">
        <f t="shared" si="5"/>
        <v>0</v>
      </c>
    </row>
    <row r="38" spans="1:23">
      <c r="A38" s="15">
        <v>10949</v>
      </c>
      <c r="B38" s="13">
        <v>26</v>
      </c>
      <c r="C38" s="60" t="s">
        <v>183</v>
      </c>
      <c r="D38" s="49" t="s">
        <v>81</v>
      </c>
      <c r="E38" s="9" t="s">
        <v>35</v>
      </c>
      <c r="F38" s="9">
        <v>2</v>
      </c>
      <c r="G38" s="9" t="s">
        <v>46</v>
      </c>
      <c r="H38" s="47">
        <v>70</v>
      </c>
      <c r="I38" s="47">
        <v>70</v>
      </c>
      <c r="J38" s="47">
        <v>70</v>
      </c>
      <c r="K38" s="8">
        <v>70</v>
      </c>
      <c r="L38" s="102">
        <v>10</v>
      </c>
      <c r="M38" s="103">
        <v>60</v>
      </c>
      <c r="N38" s="104">
        <v>95</v>
      </c>
      <c r="O38" s="105">
        <f t="shared" si="1"/>
        <v>5700</v>
      </c>
      <c r="P38" s="102">
        <v>0</v>
      </c>
      <c r="Q38" s="104">
        <f t="shared" si="2"/>
        <v>0</v>
      </c>
      <c r="R38" s="102">
        <v>30</v>
      </c>
      <c r="S38" s="104">
        <f t="shared" si="3"/>
        <v>2850</v>
      </c>
      <c r="T38" s="102">
        <v>30</v>
      </c>
      <c r="U38" s="104">
        <f t="shared" si="4"/>
        <v>2850</v>
      </c>
      <c r="V38" s="102">
        <v>0</v>
      </c>
      <c r="W38" s="104">
        <f t="shared" si="5"/>
        <v>0</v>
      </c>
    </row>
    <row r="39" spans="1:23">
      <c r="A39" s="15">
        <v>10949</v>
      </c>
      <c r="B39" s="13">
        <v>27</v>
      </c>
      <c r="C39" s="60" t="s">
        <v>184</v>
      </c>
      <c r="D39" s="49" t="s">
        <v>82</v>
      </c>
      <c r="E39" s="50" t="s">
        <v>14</v>
      </c>
      <c r="F39" s="9">
        <v>1</v>
      </c>
      <c r="G39" s="50" t="s">
        <v>14</v>
      </c>
      <c r="H39" s="47">
        <v>110</v>
      </c>
      <c r="I39" s="47">
        <v>110</v>
      </c>
      <c r="J39" s="47">
        <v>110</v>
      </c>
      <c r="K39" s="8">
        <v>110</v>
      </c>
      <c r="L39" s="102">
        <v>10</v>
      </c>
      <c r="M39" s="103">
        <v>100</v>
      </c>
      <c r="N39" s="104">
        <v>270</v>
      </c>
      <c r="O39" s="105">
        <f t="shared" si="1"/>
        <v>27000</v>
      </c>
      <c r="P39" s="102">
        <v>0</v>
      </c>
      <c r="Q39" s="104">
        <f t="shared" si="2"/>
        <v>0</v>
      </c>
      <c r="R39" s="102">
        <v>100</v>
      </c>
      <c r="S39" s="104">
        <f t="shared" si="3"/>
        <v>27000</v>
      </c>
      <c r="T39" s="102">
        <v>0</v>
      </c>
      <c r="U39" s="104">
        <f t="shared" si="4"/>
        <v>0</v>
      </c>
      <c r="V39" s="102">
        <v>0</v>
      </c>
      <c r="W39" s="104">
        <f t="shared" si="5"/>
        <v>0</v>
      </c>
    </row>
    <row r="40" spans="1:23">
      <c r="A40" s="15">
        <v>10949</v>
      </c>
      <c r="B40" s="13">
        <v>28</v>
      </c>
      <c r="C40" s="60" t="s">
        <v>185</v>
      </c>
      <c r="D40" s="48" t="s">
        <v>13</v>
      </c>
      <c r="E40" s="9" t="s">
        <v>112</v>
      </c>
      <c r="F40" s="9">
        <v>1</v>
      </c>
      <c r="G40" s="9" t="s">
        <v>112</v>
      </c>
      <c r="H40" s="47">
        <v>0</v>
      </c>
      <c r="I40" s="47">
        <v>0</v>
      </c>
      <c r="J40" s="47">
        <v>0</v>
      </c>
      <c r="K40" s="8">
        <v>1</v>
      </c>
      <c r="L40" s="102">
        <v>0</v>
      </c>
      <c r="M40" s="103">
        <v>2</v>
      </c>
      <c r="N40" s="104">
        <v>600</v>
      </c>
      <c r="O40" s="105">
        <f t="shared" si="1"/>
        <v>1200</v>
      </c>
      <c r="P40" s="102">
        <v>2</v>
      </c>
      <c r="Q40" s="104">
        <f t="shared" si="2"/>
        <v>1200</v>
      </c>
      <c r="R40" s="102">
        <v>0</v>
      </c>
      <c r="S40" s="104">
        <f t="shared" si="3"/>
        <v>0</v>
      </c>
      <c r="T40" s="102">
        <v>0</v>
      </c>
      <c r="U40" s="104">
        <f t="shared" si="4"/>
        <v>0</v>
      </c>
      <c r="V40" s="102">
        <v>0</v>
      </c>
      <c r="W40" s="104">
        <f t="shared" si="5"/>
        <v>0</v>
      </c>
    </row>
    <row r="41" spans="1:23">
      <c r="A41" s="15">
        <v>10949</v>
      </c>
      <c r="B41" s="13">
        <f>IF(B40&gt;0,B40+1,#REF!+1)</f>
        <v>29</v>
      </c>
      <c r="C41" s="60" t="s">
        <v>186</v>
      </c>
      <c r="D41" s="48" t="s">
        <v>83</v>
      </c>
      <c r="E41" s="9" t="s">
        <v>112</v>
      </c>
      <c r="F41" s="9">
        <v>1</v>
      </c>
      <c r="G41" s="9" t="s">
        <v>112</v>
      </c>
      <c r="H41" s="47">
        <v>0</v>
      </c>
      <c r="I41" s="47">
        <v>0</v>
      </c>
      <c r="J41" s="47">
        <v>0</v>
      </c>
      <c r="K41" s="8">
        <v>1</v>
      </c>
      <c r="L41" s="102">
        <v>0</v>
      </c>
      <c r="M41" s="103">
        <v>2</v>
      </c>
      <c r="N41" s="104">
        <v>600</v>
      </c>
      <c r="O41" s="105">
        <f t="shared" si="1"/>
        <v>1200</v>
      </c>
      <c r="P41" s="102">
        <v>2</v>
      </c>
      <c r="Q41" s="104">
        <f t="shared" si="2"/>
        <v>1200</v>
      </c>
      <c r="R41" s="102">
        <v>0</v>
      </c>
      <c r="S41" s="104">
        <f t="shared" si="3"/>
        <v>0</v>
      </c>
      <c r="T41" s="102">
        <v>0</v>
      </c>
      <c r="U41" s="104">
        <f t="shared" si="4"/>
        <v>0</v>
      </c>
      <c r="V41" s="102">
        <v>0</v>
      </c>
      <c r="W41" s="104">
        <f t="shared" si="5"/>
        <v>0</v>
      </c>
    </row>
    <row r="42" spans="1:23">
      <c r="A42" s="15">
        <v>10949</v>
      </c>
      <c r="B42" s="13">
        <v>30</v>
      </c>
      <c r="C42" s="60" t="s">
        <v>187</v>
      </c>
      <c r="D42" s="62" t="s">
        <v>317</v>
      </c>
      <c r="E42" s="9" t="s">
        <v>112</v>
      </c>
      <c r="F42" s="9">
        <v>1</v>
      </c>
      <c r="G42" s="9" t="s">
        <v>112</v>
      </c>
      <c r="H42" s="47">
        <v>0</v>
      </c>
      <c r="I42" s="47">
        <v>0</v>
      </c>
      <c r="J42" s="47">
        <v>0</v>
      </c>
      <c r="K42" s="8">
        <v>1</v>
      </c>
      <c r="L42" s="102">
        <v>0</v>
      </c>
      <c r="M42" s="103">
        <v>1</v>
      </c>
      <c r="N42" s="104">
        <v>8500</v>
      </c>
      <c r="O42" s="105">
        <f t="shared" si="1"/>
        <v>8500</v>
      </c>
      <c r="P42" s="102">
        <v>1</v>
      </c>
      <c r="Q42" s="104">
        <f t="shared" si="2"/>
        <v>8500</v>
      </c>
      <c r="R42" s="102">
        <v>0</v>
      </c>
      <c r="S42" s="104">
        <f t="shared" si="3"/>
        <v>0</v>
      </c>
      <c r="T42" s="102">
        <v>0</v>
      </c>
      <c r="U42" s="104">
        <f t="shared" si="4"/>
        <v>0</v>
      </c>
      <c r="V42" s="102">
        <v>0</v>
      </c>
      <c r="W42" s="104">
        <f t="shared" si="5"/>
        <v>0</v>
      </c>
    </row>
    <row r="43" spans="1:23">
      <c r="A43" s="15">
        <v>10949</v>
      </c>
      <c r="B43" s="13">
        <v>31</v>
      </c>
      <c r="C43" s="60" t="s">
        <v>189</v>
      </c>
      <c r="D43" s="62" t="s">
        <v>318</v>
      </c>
      <c r="E43" s="9" t="s">
        <v>112</v>
      </c>
      <c r="F43" s="9">
        <v>1</v>
      </c>
      <c r="G43" s="9" t="s">
        <v>112</v>
      </c>
      <c r="H43" s="47">
        <v>0</v>
      </c>
      <c r="I43" s="47">
        <v>0</v>
      </c>
      <c r="J43" s="47">
        <v>0</v>
      </c>
      <c r="K43" s="8">
        <v>1</v>
      </c>
      <c r="L43" s="102">
        <v>0</v>
      </c>
      <c r="M43" s="103">
        <v>1</v>
      </c>
      <c r="N43" s="104">
        <v>8500</v>
      </c>
      <c r="O43" s="105">
        <f t="shared" si="1"/>
        <v>8500</v>
      </c>
      <c r="P43" s="102">
        <v>1</v>
      </c>
      <c r="Q43" s="104">
        <f t="shared" si="2"/>
        <v>8500</v>
      </c>
      <c r="R43" s="102">
        <v>0</v>
      </c>
      <c r="S43" s="104">
        <f t="shared" si="3"/>
        <v>0</v>
      </c>
      <c r="T43" s="102">
        <v>0</v>
      </c>
      <c r="U43" s="104">
        <f t="shared" si="4"/>
        <v>0</v>
      </c>
      <c r="V43" s="102">
        <v>0</v>
      </c>
      <c r="W43" s="104">
        <f t="shared" si="5"/>
        <v>0</v>
      </c>
    </row>
    <row r="44" spans="1:23">
      <c r="A44" s="15">
        <v>10949</v>
      </c>
      <c r="B44" s="13">
        <f>IF(B43&gt;0,B43+1,#REF!+1)</f>
        <v>32</v>
      </c>
      <c r="C44" s="60" t="s">
        <v>190</v>
      </c>
      <c r="D44" s="62" t="s">
        <v>188</v>
      </c>
      <c r="E44" s="9" t="s">
        <v>113</v>
      </c>
      <c r="F44" s="9">
        <v>1</v>
      </c>
      <c r="G44" s="9" t="s">
        <v>113</v>
      </c>
      <c r="H44" s="47">
        <v>0</v>
      </c>
      <c r="I44" s="47">
        <v>0</v>
      </c>
      <c r="J44" s="47">
        <v>0</v>
      </c>
      <c r="K44" s="8">
        <v>5</v>
      </c>
      <c r="L44" s="102">
        <v>0</v>
      </c>
      <c r="M44" s="103">
        <v>5</v>
      </c>
      <c r="N44" s="104">
        <v>600</v>
      </c>
      <c r="O44" s="105">
        <f t="shared" si="1"/>
        <v>3000</v>
      </c>
      <c r="P44" s="102">
        <v>5</v>
      </c>
      <c r="Q44" s="104">
        <f t="shared" si="2"/>
        <v>3000</v>
      </c>
      <c r="R44" s="102">
        <v>0</v>
      </c>
      <c r="S44" s="104">
        <f t="shared" si="3"/>
        <v>0</v>
      </c>
      <c r="T44" s="102">
        <v>0</v>
      </c>
      <c r="U44" s="104">
        <f t="shared" si="4"/>
        <v>0</v>
      </c>
      <c r="V44" s="102">
        <v>0</v>
      </c>
      <c r="W44" s="104">
        <f t="shared" si="5"/>
        <v>0</v>
      </c>
    </row>
    <row r="45" spans="1:23">
      <c r="A45" s="15">
        <v>10949</v>
      </c>
      <c r="B45" s="13">
        <v>33</v>
      </c>
      <c r="C45" s="60" t="s">
        <v>191</v>
      </c>
      <c r="D45" s="49" t="s">
        <v>84</v>
      </c>
      <c r="E45" s="9" t="s">
        <v>46</v>
      </c>
      <c r="F45" s="9">
        <v>1</v>
      </c>
      <c r="G45" s="9" t="s">
        <v>46</v>
      </c>
      <c r="H45" s="47">
        <v>0</v>
      </c>
      <c r="I45" s="47">
        <v>5</v>
      </c>
      <c r="J45" s="47">
        <v>0</v>
      </c>
      <c r="K45" s="8">
        <v>5</v>
      </c>
      <c r="L45" s="102">
        <v>0</v>
      </c>
      <c r="M45" s="103">
        <v>5</v>
      </c>
      <c r="N45" s="104">
        <v>200</v>
      </c>
      <c r="O45" s="105">
        <f t="shared" si="1"/>
        <v>1000</v>
      </c>
      <c r="P45" s="102">
        <v>5</v>
      </c>
      <c r="Q45" s="104">
        <f t="shared" si="2"/>
        <v>1000</v>
      </c>
      <c r="R45" s="102">
        <v>0</v>
      </c>
      <c r="S45" s="104">
        <f t="shared" si="3"/>
        <v>0</v>
      </c>
      <c r="T45" s="102">
        <v>0</v>
      </c>
      <c r="U45" s="104">
        <f t="shared" si="4"/>
        <v>0</v>
      </c>
      <c r="V45" s="102">
        <v>0</v>
      </c>
      <c r="W45" s="104">
        <f t="shared" si="5"/>
        <v>0</v>
      </c>
    </row>
    <row r="46" spans="1:23">
      <c r="A46" s="15">
        <v>10949</v>
      </c>
      <c r="B46" s="13">
        <f>IF(B45&gt;0,B45+1,#REF!+1)</f>
        <v>34</v>
      </c>
      <c r="C46" s="60" t="s">
        <v>192</v>
      </c>
      <c r="D46" s="49" t="s">
        <v>85</v>
      </c>
      <c r="E46" s="9" t="s">
        <v>46</v>
      </c>
      <c r="F46" s="9">
        <v>1</v>
      </c>
      <c r="G46" s="9" t="s">
        <v>46</v>
      </c>
      <c r="H46" s="47">
        <v>0</v>
      </c>
      <c r="I46" s="47">
        <v>5</v>
      </c>
      <c r="J46" s="47">
        <v>0</v>
      </c>
      <c r="K46" s="8">
        <v>5</v>
      </c>
      <c r="L46" s="102">
        <v>0</v>
      </c>
      <c r="M46" s="103">
        <v>5</v>
      </c>
      <c r="N46" s="104">
        <v>200</v>
      </c>
      <c r="O46" s="105">
        <f t="shared" si="1"/>
        <v>1000</v>
      </c>
      <c r="P46" s="102">
        <v>5</v>
      </c>
      <c r="Q46" s="104">
        <f t="shared" si="2"/>
        <v>1000</v>
      </c>
      <c r="R46" s="102">
        <v>0</v>
      </c>
      <c r="S46" s="104">
        <f t="shared" si="3"/>
        <v>0</v>
      </c>
      <c r="T46" s="102">
        <v>0</v>
      </c>
      <c r="U46" s="104">
        <f t="shared" si="4"/>
        <v>0</v>
      </c>
      <c r="V46" s="102">
        <v>0</v>
      </c>
      <c r="W46" s="104">
        <f t="shared" si="5"/>
        <v>0</v>
      </c>
    </row>
    <row r="47" spans="1:23">
      <c r="A47" s="15">
        <v>10949</v>
      </c>
      <c r="B47" s="13">
        <v>35</v>
      </c>
      <c r="C47" s="60" t="s">
        <v>193</v>
      </c>
      <c r="D47" s="48" t="s">
        <v>322</v>
      </c>
      <c r="E47" s="11" t="s">
        <v>46</v>
      </c>
      <c r="F47" s="9">
        <v>1</v>
      </c>
      <c r="G47" s="11" t="s">
        <v>46</v>
      </c>
      <c r="H47" s="47">
        <v>12</v>
      </c>
      <c r="I47" s="47">
        <v>12</v>
      </c>
      <c r="J47" s="47">
        <v>12</v>
      </c>
      <c r="K47" s="8">
        <v>12</v>
      </c>
      <c r="L47" s="102">
        <v>0</v>
      </c>
      <c r="M47" s="103">
        <v>10</v>
      </c>
      <c r="N47" s="104">
        <v>3000</v>
      </c>
      <c r="O47" s="105">
        <f t="shared" si="1"/>
        <v>30000</v>
      </c>
      <c r="P47" s="102">
        <v>3</v>
      </c>
      <c r="Q47" s="104">
        <f t="shared" si="2"/>
        <v>9000</v>
      </c>
      <c r="R47" s="102">
        <v>2</v>
      </c>
      <c r="S47" s="104">
        <f t="shared" si="3"/>
        <v>6000</v>
      </c>
      <c r="T47" s="102">
        <v>3</v>
      </c>
      <c r="U47" s="104">
        <f t="shared" si="4"/>
        <v>9000</v>
      </c>
      <c r="V47" s="102">
        <v>2</v>
      </c>
      <c r="W47" s="104">
        <f t="shared" si="5"/>
        <v>6000</v>
      </c>
    </row>
    <row r="48" spans="1:23">
      <c r="A48" s="15">
        <v>10949</v>
      </c>
      <c r="B48" s="13">
        <f>IF(B47&gt;0,B47+1,#REF!+1)</f>
        <v>36</v>
      </c>
      <c r="C48" s="60" t="s">
        <v>194</v>
      </c>
      <c r="D48" s="68" t="s">
        <v>86</v>
      </c>
      <c r="E48" s="11" t="s">
        <v>46</v>
      </c>
      <c r="F48" s="9">
        <v>1</v>
      </c>
      <c r="G48" s="11" t="s">
        <v>46</v>
      </c>
      <c r="H48" s="47">
        <v>6</v>
      </c>
      <c r="I48" s="47">
        <v>6</v>
      </c>
      <c r="J48" s="47">
        <v>6</v>
      </c>
      <c r="K48" s="8">
        <v>6</v>
      </c>
      <c r="L48" s="102">
        <v>1</v>
      </c>
      <c r="M48" s="103">
        <v>5</v>
      </c>
      <c r="N48" s="104">
        <v>9000</v>
      </c>
      <c r="O48" s="105">
        <f t="shared" si="1"/>
        <v>45000</v>
      </c>
      <c r="P48" s="102">
        <v>0</v>
      </c>
      <c r="Q48" s="104">
        <f t="shared" si="2"/>
        <v>0</v>
      </c>
      <c r="R48" s="102">
        <v>3</v>
      </c>
      <c r="S48" s="104">
        <f t="shared" si="3"/>
        <v>27000</v>
      </c>
      <c r="T48" s="102">
        <v>2</v>
      </c>
      <c r="U48" s="104">
        <f t="shared" si="4"/>
        <v>18000</v>
      </c>
      <c r="V48" s="102">
        <v>0</v>
      </c>
      <c r="W48" s="104">
        <f t="shared" si="5"/>
        <v>0</v>
      </c>
    </row>
    <row r="49" spans="1:16384">
      <c r="A49" s="15">
        <v>10949</v>
      </c>
      <c r="B49" s="13">
        <f t="shared" ref="B49:B58" si="6">IF(B48&gt;0,B48+1,B47+1)</f>
        <v>37</v>
      </c>
      <c r="C49" s="60" t="s">
        <v>195</v>
      </c>
      <c r="D49" s="68" t="s">
        <v>315</v>
      </c>
      <c r="E49" s="1" t="s">
        <v>50</v>
      </c>
      <c r="F49" s="9">
        <v>12</v>
      </c>
      <c r="G49" s="1" t="s">
        <v>50</v>
      </c>
      <c r="H49" s="47">
        <v>12</v>
      </c>
      <c r="I49" s="47">
        <v>12</v>
      </c>
      <c r="J49" s="47">
        <v>12</v>
      </c>
      <c r="K49" s="8">
        <v>12</v>
      </c>
      <c r="L49" s="102">
        <v>0</v>
      </c>
      <c r="M49" s="103">
        <v>10</v>
      </c>
      <c r="N49" s="104">
        <v>4500</v>
      </c>
      <c r="O49" s="105">
        <f t="shared" si="1"/>
        <v>45000</v>
      </c>
      <c r="P49" s="102">
        <v>3</v>
      </c>
      <c r="Q49" s="104">
        <f t="shared" si="2"/>
        <v>13500</v>
      </c>
      <c r="R49" s="102">
        <v>2</v>
      </c>
      <c r="S49" s="104">
        <f t="shared" si="3"/>
        <v>9000</v>
      </c>
      <c r="T49" s="102">
        <v>3</v>
      </c>
      <c r="U49" s="104">
        <f t="shared" si="4"/>
        <v>13500</v>
      </c>
      <c r="V49" s="102">
        <v>2</v>
      </c>
      <c r="W49" s="104">
        <f t="shared" si="5"/>
        <v>9000</v>
      </c>
    </row>
    <row r="50" spans="1:16384">
      <c r="A50" s="15">
        <v>10949</v>
      </c>
      <c r="B50" s="13">
        <f t="shared" si="6"/>
        <v>38</v>
      </c>
      <c r="C50" s="60" t="s">
        <v>196</v>
      </c>
      <c r="D50" s="68" t="s">
        <v>316</v>
      </c>
      <c r="E50" s="1" t="s">
        <v>50</v>
      </c>
      <c r="F50" s="9">
        <v>1</v>
      </c>
      <c r="G50" s="1" t="s">
        <v>50</v>
      </c>
      <c r="H50" s="47">
        <v>12</v>
      </c>
      <c r="I50" s="47">
        <v>12</v>
      </c>
      <c r="J50" s="47">
        <v>12</v>
      </c>
      <c r="K50" s="8">
        <v>12</v>
      </c>
      <c r="L50" s="102">
        <v>1</v>
      </c>
      <c r="M50" s="103">
        <v>10</v>
      </c>
      <c r="N50" s="104">
        <v>7500</v>
      </c>
      <c r="O50" s="105">
        <f t="shared" si="1"/>
        <v>75000</v>
      </c>
      <c r="P50" s="102">
        <v>3</v>
      </c>
      <c r="Q50" s="104">
        <f t="shared" si="2"/>
        <v>22500</v>
      </c>
      <c r="R50" s="102">
        <v>2</v>
      </c>
      <c r="S50" s="104">
        <f t="shared" si="3"/>
        <v>15000</v>
      </c>
      <c r="T50" s="102">
        <v>3</v>
      </c>
      <c r="U50" s="104">
        <f t="shared" si="4"/>
        <v>22500</v>
      </c>
      <c r="V50" s="102">
        <v>2</v>
      </c>
      <c r="W50" s="104">
        <f t="shared" si="5"/>
        <v>15000</v>
      </c>
    </row>
    <row r="51" spans="1:16384" s="27" customFormat="1">
      <c r="A51" s="132" t="s">
        <v>276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</row>
    <row r="52" spans="1:16384">
      <c r="A52" s="133" t="s">
        <v>340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</row>
    <row r="53" spans="1:16384">
      <c r="A53" s="28" t="s">
        <v>119</v>
      </c>
      <c r="B53" s="28" t="s">
        <v>16</v>
      </c>
      <c r="C53" s="28" t="s">
        <v>117</v>
      </c>
      <c r="D53" s="28"/>
      <c r="E53" s="28" t="s">
        <v>121</v>
      </c>
      <c r="F53" s="28" t="s">
        <v>17</v>
      </c>
      <c r="G53" s="28" t="s">
        <v>32</v>
      </c>
      <c r="H53" s="137" t="s">
        <v>19</v>
      </c>
      <c r="I53" s="138"/>
      <c r="J53" s="139"/>
      <c r="K53" s="28" t="s">
        <v>20</v>
      </c>
      <c r="L53" s="28" t="s">
        <v>21</v>
      </c>
      <c r="M53" s="29" t="s">
        <v>22</v>
      </c>
      <c r="N53" s="29" t="s">
        <v>18</v>
      </c>
      <c r="O53" s="29" t="s">
        <v>34</v>
      </c>
      <c r="P53" s="128" t="s">
        <v>23</v>
      </c>
      <c r="Q53" s="129"/>
      <c r="R53" s="128" t="s">
        <v>24</v>
      </c>
      <c r="S53" s="129"/>
      <c r="T53" s="128" t="s">
        <v>25</v>
      </c>
      <c r="U53" s="129"/>
      <c r="V53" s="128" t="s">
        <v>26</v>
      </c>
      <c r="W53" s="129"/>
    </row>
    <row r="54" spans="1:16384">
      <c r="A54" s="30"/>
      <c r="B54" s="30" t="s">
        <v>27</v>
      </c>
      <c r="C54" s="30" t="s">
        <v>118</v>
      </c>
      <c r="D54" s="30" t="s">
        <v>120</v>
      </c>
      <c r="E54" s="30" t="s">
        <v>122</v>
      </c>
      <c r="F54" s="30" t="s">
        <v>28</v>
      </c>
      <c r="G54" s="30" t="s">
        <v>28</v>
      </c>
      <c r="H54" s="134" t="s">
        <v>30</v>
      </c>
      <c r="I54" s="135"/>
      <c r="J54" s="136"/>
      <c r="K54" s="30" t="s">
        <v>140</v>
      </c>
      <c r="L54" s="30" t="s">
        <v>31</v>
      </c>
      <c r="M54" s="31" t="s">
        <v>123</v>
      </c>
      <c r="N54" s="31" t="s">
        <v>29</v>
      </c>
      <c r="O54" s="31" t="s">
        <v>124</v>
      </c>
      <c r="P54" s="32" t="s">
        <v>303</v>
      </c>
      <c r="Q54" s="32"/>
      <c r="R54" s="32" t="s">
        <v>304</v>
      </c>
      <c r="S54" s="32"/>
      <c r="T54" s="32" t="s">
        <v>305</v>
      </c>
      <c r="U54" s="32"/>
      <c r="V54" s="32" t="s">
        <v>306</v>
      </c>
      <c r="W54" s="32"/>
    </row>
    <row r="55" spans="1:16384">
      <c r="A55" s="33"/>
      <c r="B55" s="33"/>
      <c r="C55" s="33"/>
      <c r="D55" s="33"/>
      <c r="E55" s="33"/>
      <c r="F55" s="33"/>
      <c r="G55" s="33"/>
      <c r="H55" s="47">
        <v>2558</v>
      </c>
      <c r="I55" s="47">
        <v>2559</v>
      </c>
      <c r="J55" s="47">
        <v>2560</v>
      </c>
      <c r="K55" s="33">
        <f>J55+1</f>
        <v>2561</v>
      </c>
      <c r="L55" s="33" t="s">
        <v>33</v>
      </c>
      <c r="M55" s="33">
        <f>J55+1</f>
        <v>2561</v>
      </c>
      <c r="N55" s="34" t="s">
        <v>32</v>
      </c>
      <c r="O55" s="34"/>
      <c r="P55" s="47" t="s">
        <v>12</v>
      </c>
      <c r="Q55" s="8" t="s">
        <v>125</v>
      </c>
      <c r="R55" s="47" t="s">
        <v>12</v>
      </c>
      <c r="S55" s="8" t="s">
        <v>125</v>
      </c>
      <c r="T55" s="47" t="s">
        <v>12</v>
      </c>
      <c r="U55" s="8" t="s">
        <v>125</v>
      </c>
      <c r="V55" s="47" t="s">
        <v>12</v>
      </c>
      <c r="W55" s="8" t="s">
        <v>125</v>
      </c>
    </row>
    <row r="56" spans="1:16384">
      <c r="A56" s="15">
        <v>10949</v>
      </c>
      <c r="B56" s="13">
        <f>IF(B50&gt;0,B50+1,B49+1)</f>
        <v>39</v>
      </c>
      <c r="C56" s="60" t="s">
        <v>197</v>
      </c>
      <c r="D56" s="68" t="s">
        <v>279</v>
      </c>
      <c r="E56" s="1" t="s">
        <v>50</v>
      </c>
      <c r="F56" s="9">
        <v>1</v>
      </c>
      <c r="G56" s="1" t="s">
        <v>50</v>
      </c>
      <c r="H56" s="47">
        <v>12</v>
      </c>
      <c r="I56" s="47">
        <v>12</v>
      </c>
      <c r="J56" s="47">
        <v>12</v>
      </c>
      <c r="K56" s="8">
        <v>12</v>
      </c>
      <c r="L56" s="102">
        <v>1</v>
      </c>
      <c r="M56" s="103">
        <v>10</v>
      </c>
      <c r="N56" s="104">
        <v>4000</v>
      </c>
      <c r="O56" s="105">
        <f t="shared" si="1"/>
        <v>40000</v>
      </c>
      <c r="P56" s="102">
        <v>3</v>
      </c>
      <c r="Q56" s="104">
        <f t="shared" si="2"/>
        <v>12000</v>
      </c>
      <c r="R56" s="102">
        <v>2</v>
      </c>
      <c r="S56" s="104">
        <f t="shared" si="3"/>
        <v>8000</v>
      </c>
      <c r="T56" s="102">
        <v>3</v>
      </c>
      <c r="U56" s="104">
        <f t="shared" si="4"/>
        <v>12000</v>
      </c>
      <c r="V56" s="102">
        <v>2</v>
      </c>
      <c r="W56" s="104">
        <f t="shared" si="5"/>
        <v>8000</v>
      </c>
    </row>
    <row r="57" spans="1:16384">
      <c r="A57" s="15">
        <v>10949</v>
      </c>
      <c r="B57" s="13">
        <f>IF(B56&gt;0,B56+1,B50+1)</f>
        <v>40</v>
      </c>
      <c r="C57" s="60" t="s">
        <v>199</v>
      </c>
      <c r="D57" s="68" t="s">
        <v>280</v>
      </c>
      <c r="E57" s="1" t="s">
        <v>50</v>
      </c>
      <c r="F57" s="9">
        <v>1</v>
      </c>
      <c r="G57" s="1" t="s">
        <v>50</v>
      </c>
      <c r="H57" s="47">
        <v>12</v>
      </c>
      <c r="I57" s="47">
        <v>12</v>
      </c>
      <c r="J57" s="47">
        <v>12</v>
      </c>
      <c r="K57" s="8">
        <v>12</v>
      </c>
      <c r="L57" s="102">
        <v>2</v>
      </c>
      <c r="M57" s="103">
        <v>10</v>
      </c>
      <c r="N57" s="104">
        <v>2500</v>
      </c>
      <c r="O57" s="105">
        <f t="shared" si="1"/>
        <v>25000</v>
      </c>
      <c r="P57" s="102">
        <v>5</v>
      </c>
      <c r="Q57" s="104">
        <f t="shared" si="2"/>
        <v>12500</v>
      </c>
      <c r="R57" s="102">
        <v>0</v>
      </c>
      <c r="S57" s="104">
        <f t="shared" si="3"/>
        <v>0</v>
      </c>
      <c r="T57" s="102">
        <v>5</v>
      </c>
      <c r="U57" s="104">
        <f t="shared" si="4"/>
        <v>12500</v>
      </c>
      <c r="V57" s="102">
        <v>0</v>
      </c>
      <c r="W57" s="104">
        <f t="shared" si="5"/>
        <v>0</v>
      </c>
    </row>
    <row r="58" spans="1:16384">
      <c r="A58" s="15">
        <v>10949</v>
      </c>
      <c r="B58" s="13">
        <f t="shared" si="6"/>
        <v>41</v>
      </c>
      <c r="C58" s="60" t="s">
        <v>319</v>
      </c>
      <c r="D58" s="68" t="s">
        <v>320</v>
      </c>
      <c r="E58" s="1" t="s">
        <v>50</v>
      </c>
      <c r="F58" s="9">
        <v>1</v>
      </c>
      <c r="G58" s="1" t="s">
        <v>50</v>
      </c>
      <c r="H58" s="47">
        <v>12</v>
      </c>
      <c r="I58" s="47">
        <v>12</v>
      </c>
      <c r="J58" s="47">
        <v>12</v>
      </c>
      <c r="K58" s="8">
        <v>12</v>
      </c>
      <c r="L58" s="102">
        <v>1</v>
      </c>
      <c r="M58" s="103">
        <v>11</v>
      </c>
      <c r="N58" s="104">
        <v>9000</v>
      </c>
      <c r="O58" s="105">
        <f t="shared" si="1"/>
        <v>99000</v>
      </c>
      <c r="P58" s="102">
        <v>3</v>
      </c>
      <c r="Q58" s="104">
        <f t="shared" si="2"/>
        <v>27000</v>
      </c>
      <c r="R58" s="102">
        <v>3</v>
      </c>
      <c r="S58" s="104">
        <f t="shared" si="3"/>
        <v>27000</v>
      </c>
      <c r="T58" s="102">
        <v>3</v>
      </c>
      <c r="U58" s="104">
        <f t="shared" si="4"/>
        <v>27000</v>
      </c>
      <c r="V58" s="102">
        <v>2</v>
      </c>
      <c r="W58" s="104">
        <f t="shared" si="5"/>
        <v>18000</v>
      </c>
    </row>
    <row r="59" spans="1:16384">
      <c r="A59" s="15">
        <v>10949</v>
      </c>
      <c r="B59" s="13">
        <v>42</v>
      </c>
      <c r="C59" s="60" t="s">
        <v>200</v>
      </c>
      <c r="D59" s="48" t="s">
        <v>87</v>
      </c>
      <c r="E59" s="11" t="s">
        <v>49</v>
      </c>
      <c r="F59" s="9">
        <v>1</v>
      </c>
      <c r="G59" s="11" t="s">
        <v>49</v>
      </c>
      <c r="H59" s="47">
        <v>12</v>
      </c>
      <c r="I59" s="47">
        <v>12</v>
      </c>
      <c r="J59" s="47">
        <v>12</v>
      </c>
      <c r="K59" s="8">
        <v>12</v>
      </c>
      <c r="L59" s="102">
        <v>0</v>
      </c>
      <c r="M59" s="103">
        <v>12</v>
      </c>
      <c r="N59" s="104">
        <v>150</v>
      </c>
      <c r="O59" s="105">
        <f t="shared" si="1"/>
        <v>1800</v>
      </c>
      <c r="P59" s="102">
        <v>12</v>
      </c>
      <c r="Q59" s="104">
        <f t="shared" si="2"/>
        <v>1800</v>
      </c>
      <c r="R59" s="102">
        <v>0</v>
      </c>
      <c r="S59" s="104">
        <f t="shared" si="3"/>
        <v>0</v>
      </c>
      <c r="T59" s="102">
        <v>0</v>
      </c>
      <c r="U59" s="104">
        <f t="shared" si="4"/>
        <v>0</v>
      </c>
      <c r="V59" s="102">
        <v>0</v>
      </c>
      <c r="W59" s="104">
        <f t="shared" si="5"/>
        <v>0</v>
      </c>
    </row>
    <row r="60" spans="1:16384">
      <c r="A60" s="15">
        <v>10949</v>
      </c>
      <c r="B60" s="13">
        <f>IF(B59&gt;0,B59+1,#REF!+1)</f>
        <v>43</v>
      </c>
      <c r="C60" s="60" t="s">
        <v>201</v>
      </c>
      <c r="D60" s="48" t="s">
        <v>88</v>
      </c>
      <c r="E60" s="11" t="s">
        <v>198</v>
      </c>
      <c r="F60" s="9">
        <v>1</v>
      </c>
      <c r="G60" s="11" t="s">
        <v>198</v>
      </c>
      <c r="H60" s="47">
        <v>12</v>
      </c>
      <c r="I60" s="47">
        <v>12</v>
      </c>
      <c r="J60" s="47">
        <v>12</v>
      </c>
      <c r="K60" s="8">
        <v>12</v>
      </c>
      <c r="L60" s="102">
        <v>0</v>
      </c>
      <c r="M60" s="103">
        <v>12</v>
      </c>
      <c r="N60" s="104">
        <v>500</v>
      </c>
      <c r="O60" s="105">
        <f t="shared" si="1"/>
        <v>6000</v>
      </c>
      <c r="P60" s="102">
        <v>12</v>
      </c>
      <c r="Q60" s="104">
        <f t="shared" si="2"/>
        <v>6000</v>
      </c>
      <c r="R60" s="102">
        <v>0</v>
      </c>
      <c r="S60" s="104">
        <f t="shared" si="3"/>
        <v>0</v>
      </c>
      <c r="T60" s="102">
        <v>0</v>
      </c>
      <c r="U60" s="104">
        <f t="shared" si="4"/>
        <v>0</v>
      </c>
      <c r="V60" s="102">
        <v>0</v>
      </c>
      <c r="W60" s="104">
        <f t="shared" si="5"/>
        <v>0</v>
      </c>
    </row>
    <row r="61" spans="1:16384">
      <c r="A61" s="15">
        <v>10949</v>
      </c>
      <c r="B61" s="13">
        <v>44</v>
      </c>
      <c r="C61" s="60" t="s">
        <v>202</v>
      </c>
      <c r="D61" s="48" t="s">
        <v>89</v>
      </c>
      <c r="E61" s="11" t="s">
        <v>113</v>
      </c>
      <c r="F61" s="9">
        <v>100</v>
      </c>
      <c r="G61" s="11" t="s">
        <v>113</v>
      </c>
      <c r="H61" s="47">
        <v>180</v>
      </c>
      <c r="I61" s="47">
        <v>180</v>
      </c>
      <c r="J61" s="47">
        <v>180</v>
      </c>
      <c r="K61" s="8">
        <v>180</v>
      </c>
      <c r="L61" s="102">
        <v>30</v>
      </c>
      <c r="M61" s="103">
        <v>100</v>
      </c>
      <c r="N61" s="104">
        <v>205</v>
      </c>
      <c r="O61" s="105">
        <f t="shared" si="1"/>
        <v>20500</v>
      </c>
      <c r="P61" s="102">
        <v>0</v>
      </c>
      <c r="Q61" s="104">
        <f t="shared" si="2"/>
        <v>0</v>
      </c>
      <c r="R61" s="102">
        <v>100</v>
      </c>
      <c r="S61" s="104">
        <f t="shared" si="3"/>
        <v>20500</v>
      </c>
      <c r="T61" s="102">
        <v>0</v>
      </c>
      <c r="U61" s="104">
        <f t="shared" si="4"/>
        <v>0</v>
      </c>
      <c r="V61" s="102">
        <v>0</v>
      </c>
      <c r="W61" s="104">
        <f t="shared" si="5"/>
        <v>0</v>
      </c>
    </row>
    <row r="62" spans="1:16384">
      <c r="A62" s="15">
        <v>10949</v>
      </c>
      <c r="B62" s="13">
        <v>45</v>
      </c>
      <c r="C62" s="60" t="s">
        <v>336</v>
      </c>
      <c r="D62" s="48" t="s">
        <v>337</v>
      </c>
      <c r="E62" s="11" t="s">
        <v>46</v>
      </c>
      <c r="F62" s="9">
        <v>1</v>
      </c>
      <c r="G62" s="11" t="s">
        <v>46</v>
      </c>
      <c r="H62" s="47">
        <v>0</v>
      </c>
      <c r="I62" s="47">
        <v>0</v>
      </c>
      <c r="J62" s="47">
        <v>0</v>
      </c>
      <c r="K62" s="8">
        <v>1</v>
      </c>
      <c r="L62" s="102">
        <v>0</v>
      </c>
      <c r="M62" s="103">
        <v>1</v>
      </c>
      <c r="N62" s="104">
        <v>12000</v>
      </c>
      <c r="O62" s="105">
        <f t="shared" si="1"/>
        <v>12000</v>
      </c>
      <c r="P62" s="102">
        <v>1</v>
      </c>
      <c r="Q62" s="104">
        <f t="shared" si="2"/>
        <v>12000</v>
      </c>
      <c r="R62" s="102">
        <v>0</v>
      </c>
      <c r="S62" s="104">
        <f t="shared" si="3"/>
        <v>0</v>
      </c>
      <c r="T62" s="102">
        <v>0</v>
      </c>
      <c r="U62" s="104">
        <f t="shared" si="4"/>
        <v>0</v>
      </c>
      <c r="V62" s="102">
        <v>0</v>
      </c>
      <c r="W62" s="104">
        <f t="shared" si="5"/>
        <v>0</v>
      </c>
    </row>
    <row r="63" spans="1:16384">
      <c r="A63" s="15">
        <v>10949</v>
      </c>
      <c r="B63" s="47">
        <v>46</v>
      </c>
      <c r="C63" s="47" t="s">
        <v>339</v>
      </c>
      <c r="D63" s="62" t="s">
        <v>338</v>
      </c>
      <c r="E63" s="47" t="s">
        <v>46</v>
      </c>
      <c r="F63" s="47">
        <v>1</v>
      </c>
      <c r="G63" s="47" t="s">
        <v>46</v>
      </c>
      <c r="H63" s="47">
        <v>0</v>
      </c>
      <c r="I63" s="47">
        <v>0</v>
      </c>
      <c r="J63" s="47">
        <v>0</v>
      </c>
      <c r="K63" s="47">
        <v>1</v>
      </c>
      <c r="L63" s="102">
        <v>0</v>
      </c>
      <c r="M63" s="102">
        <v>1</v>
      </c>
      <c r="N63" s="102">
        <v>9500</v>
      </c>
      <c r="O63" s="102">
        <f t="shared" si="1"/>
        <v>9500</v>
      </c>
      <c r="P63" s="102">
        <v>0</v>
      </c>
      <c r="Q63" s="102">
        <f t="shared" si="2"/>
        <v>0</v>
      </c>
      <c r="R63" s="102">
        <v>0</v>
      </c>
      <c r="S63" s="102">
        <f t="shared" si="3"/>
        <v>0</v>
      </c>
      <c r="T63" s="102">
        <v>0</v>
      </c>
      <c r="U63" s="102">
        <f t="shared" si="4"/>
        <v>0</v>
      </c>
      <c r="V63" s="102">
        <v>0</v>
      </c>
      <c r="W63" s="102">
        <f t="shared" si="5"/>
        <v>0</v>
      </c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  <c r="VG63" s="47"/>
      <c r="VH63" s="47"/>
      <c r="VI63" s="47"/>
      <c r="VJ63" s="47"/>
      <c r="VK63" s="47"/>
      <c r="VL63" s="47"/>
      <c r="VM63" s="47"/>
      <c r="VN63" s="47"/>
      <c r="VO63" s="47"/>
      <c r="VP63" s="47"/>
      <c r="VQ63" s="47"/>
      <c r="VR63" s="47"/>
      <c r="VS63" s="47"/>
      <c r="VT63" s="47"/>
      <c r="VU63" s="47"/>
      <c r="VV63" s="47"/>
      <c r="VW63" s="47"/>
      <c r="VX63" s="47"/>
      <c r="VY63" s="47"/>
      <c r="VZ63" s="47"/>
      <c r="WA63" s="47"/>
      <c r="WB63" s="47"/>
      <c r="WC63" s="47"/>
      <c r="WD63" s="47"/>
      <c r="WE63" s="47"/>
      <c r="WF63" s="47"/>
      <c r="WG63" s="47"/>
      <c r="WH63" s="47"/>
      <c r="WI63" s="47"/>
      <c r="WJ63" s="47"/>
      <c r="WK63" s="47"/>
      <c r="WL63" s="47"/>
      <c r="WM63" s="47"/>
      <c r="WN63" s="47"/>
      <c r="WO63" s="47"/>
      <c r="WP63" s="47"/>
      <c r="WQ63" s="47"/>
      <c r="WR63" s="47"/>
      <c r="WS63" s="47"/>
      <c r="WT63" s="47"/>
      <c r="WU63" s="47"/>
      <c r="WV63" s="47"/>
      <c r="WW63" s="47"/>
      <c r="WX63" s="47"/>
      <c r="WY63" s="47"/>
      <c r="WZ63" s="47"/>
      <c r="XA63" s="47"/>
      <c r="XB63" s="47"/>
      <c r="XC63" s="47"/>
      <c r="XD63" s="47"/>
      <c r="XE63" s="47"/>
      <c r="XF63" s="47"/>
      <c r="XG63" s="47"/>
      <c r="XH63" s="47"/>
      <c r="XI63" s="47"/>
      <c r="XJ63" s="47"/>
      <c r="XK63" s="47"/>
      <c r="XL63" s="47"/>
      <c r="XM63" s="47"/>
      <c r="XN63" s="47"/>
      <c r="XO63" s="47"/>
      <c r="XP63" s="47"/>
      <c r="XQ63" s="47"/>
      <c r="XR63" s="47"/>
      <c r="XS63" s="47"/>
      <c r="XT63" s="47"/>
      <c r="XU63" s="47"/>
      <c r="XV63" s="47"/>
      <c r="XW63" s="47"/>
      <c r="XX63" s="47"/>
      <c r="XY63" s="47"/>
      <c r="XZ63" s="47"/>
      <c r="YA63" s="47"/>
      <c r="YB63" s="47"/>
      <c r="YC63" s="47"/>
      <c r="YD63" s="47"/>
      <c r="YE63" s="47"/>
      <c r="YF63" s="47"/>
      <c r="YG63" s="47"/>
      <c r="YH63" s="47"/>
      <c r="YI63" s="47"/>
      <c r="YJ63" s="47"/>
      <c r="YK63" s="47"/>
      <c r="YL63" s="47"/>
      <c r="YM63" s="47"/>
      <c r="YN63" s="47"/>
      <c r="YO63" s="47"/>
      <c r="YP63" s="47"/>
      <c r="YQ63" s="47"/>
      <c r="YR63" s="47"/>
      <c r="YS63" s="47"/>
      <c r="YT63" s="47"/>
      <c r="YU63" s="47"/>
      <c r="YV63" s="47"/>
      <c r="YW63" s="47"/>
      <c r="YX63" s="47"/>
      <c r="YY63" s="47"/>
      <c r="YZ63" s="47"/>
      <c r="ZA63" s="47"/>
      <c r="ZB63" s="47"/>
      <c r="ZC63" s="47"/>
      <c r="ZD63" s="47"/>
      <c r="ZE63" s="47"/>
      <c r="ZF63" s="47"/>
      <c r="ZG63" s="47"/>
      <c r="ZH63" s="47"/>
      <c r="ZI63" s="47"/>
      <c r="ZJ63" s="47"/>
      <c r="ZK63" s="47"/>
      <c r="ZL63" s="47"/>
      <c r="ZM63" s="47"/>
      <c r="ZN63" s="47"/>
      <c r="ZO63" s="47"/>
      <c r="ZP63" s="47"/>
      <c r="ZQ63" s="47"/>
      <c r="ZR63" s="47"/>
      <c r="ZS63" s="47"/>
      <c r="ZT63" s="47"/>
      <c r="ZU63" s="47"/>
      <c r="ZV63" s="47"/>
      <c r="ZW63" s="47"/>
      <c r="ZX63" s="47"/>
      <c r="ZY63" s="47"/>
      <c r="ZZ63" s="47"/>
      <c r="AAA63" s="47"/>
      <c r="AAB63" s="47"/>
      <c r="AAC63" s="47"/>
      <c r="AAD63" s="47"/>
      <c r="AAE63" s="47"/>
      <c r="AAF63" s="47"/>
      <c r="AAG63" s="47"/>
      <c r="AAH63" s="47"/>
      <c r="AAI63" s="47"/>
      <c r="AAJ63" s="47"/>
      <c r="AAK63" s="47"/>
      <c r="AAL63" s="47"/>
      <c r="AAM63" s="47"/>
      <c r="AAN63" s="47"/>
      <c r="AAO63" s="47"/>
      <c r="AAP63" s="47"/>
      <c r="AAQ63" s="47"/>
      <c r="AAR63" s="47"/>
      <c r="AAS63" s="47"/>
      <c r="AAT63" s="47"/>
      <c r="AAU63" s="47"/>
      <c r="AAV63" s="47"/>
      <c r="AAW63" s="47"/>
      <c r="AAX63" s="47"/>
      <c r="AAY63" s="47"/>
      <c r="AAZ63" s="47"/>
      <c r="ABA63" s="47"/>
      <c r="ABB63" s="47"/>
      <c r="ABC63" s="47"/>
      <c r="ABD63" s="47"/>
      <c r="ABE63" s="47"/>
      <c r="ABF63" s="47"/>
      <c r="ABG63" s="47"/>
      <c r="ABH63" s="47"/>
      <c r="ABI63" s="47"/>
      <c r="ABJ63" s="47"/>
      <c r="ABK63" s="47"/>
      <c r="ABL63" s="47"/>
      <c r="ABM63" s="47"/>
      <c r="ABN63" s="47"/>
      <c r="ABO63" s="47"/>
      <c r="ABP63" s="47"/>
      <c r="ABQ63" s="47"/>
      <c r="ABR63" s="47"/>
      <c r="ABS63" s="47"/>
      <c r="ABT63" s="47"/>
      <c r="ABU63" s="47"/>
      <c r="ABV63" s="47"/>
      <c r="ABW63" s="47"/>
      <c r="ABX63" s="47"/>
      <c r="ABY63" s="47"/>
      <c r="ABZ63" s="47"/>
      <c r="ACA63" s="47"/>
      <c r="ACB63" s="47"/>
      <c r="ACC63" s="47"/>
      <c r="ACD63" s="47"/>
      <c r="ACE63" s="47"/>
      <c r="ACF63" s="47"/>
      <c r="ACG63" s="47"/>
      <c r="ACH63" s="47"/>
      <c r="ACI63" s="47"/>
      <c r="ACJ63" s="47"/>
      <c r="ACK63" s="47"/>
      <c r="ACL63" s="47"/>
      <c r="ACM63" s="47"/>
      <c r="ACN63" s="47"/>
      <c r="ACO63" s="47"/>
      <c r="ACP63" s="47"/>
      <c r="ACQ63" s="47"/>
      <c r="ACR63" s="47"/>
      <c r="ACS63" s="47"/>
      <c r="ACT63" s="47"/>
      <c r="ACU63" s="47"/>
      <c r="ACV63" s="47"/>
      <c r="ACW63" s="47"/>
      <c r="ACX63" s="47"/>
      <c r="ACY63" s="47"/>
      <c r="ACZ63" s="47"/>
      <c r="ADA63" s="47"/>
      <c r="ADB63" s="47"/>
      <c r="ADC63" s="47"/>
      <c r="ADD63" s="47"/>
      <c r="ADE63" s="47"/>
      <c r="ADF63" s="47"/>
      <c r="ADG63" s="47"/>
      <c r="ADH63" s="47"/>
      <c r="ADI63" s="47"/>
      <c r="ADJ63" s="47"/>
      <c r="ADK63" s="47"/>
      <c r="ADL63" s="47"/>
      <c r="ADM63" s="47"/>
      <c r="ADN63" s="47"/>
      <c r="ADO63" s="47"/>
      <c r="ADP63" s="47"/>
      <c r="ADQ63" s="47"/>
      <c r="ADR63" s="47"/>
      <c r="ADS63" s="47"/>
      <c r="ADT63" s="47"/>
      <c r="ADU63" s="47"/>
      <c r="ADV63" s="47"/>
      <c r="ADW63" s="47"/>
      <c r="ADX63" s="47"/>
      <c r="ADY63" s="47"/>
      <c r="ADZ63" s="47"/>
      <c r="AEA63" s="47"/>
      <c r="AEB63" s="47"/>
      <c r="AEC63" s="47"/>
      <c r="AED63" s="47"/>
      <c r="AEE63" s="47"/>
      <c r="AEF63" s="47"/>
      <c r="AEG63" s="47"/>
      <c r="AEH63" s="47"/>
      <c r="AEI63" s="47"/>
      <c r="AEJ63" s="47"/>
      <c r="AEK63" s="47"/>
      <c r="AEL63" s="47"/>
      <c r="AEM63" s="47"/>
      <c r="AEN63" s="47"/>
      <c r="AEO63" s="47"/>
      <c r="AEP63" s="47"/>
      <c r="AEQ63" s="47"/>
      <c r="AER63" s="47"/>
      <c r="AES63" s="47"/>
      <c r="AET63" s="47"/>
      <c r="AEU63" s="47"/>
      <c r="AEV63" s="47"/>
      <c r="AEW63" s="47"/>
      <c r="AEX63" s="47"/>
      <c r="AEY63" s="47"/>
      <c r="AEZ63" s="47"/>
      <c r="AFA63" s="47"/>
      <c r="AFB63" s="47"/>
      <c r="AFC63" s="47"/>
      <c r="AFD63" s="47"/>
      <c r="AFE63" s="47"/>
      <c r="AFF63" s="47"/>
      <c r="AFG63" s="47"/>
      <c r="AFH63" s="47"/>
      <c r="AFI63" s="47"/>
      <c r="AFJ63" s="47"/>
      <c r="AFK63" s="47"/>
      <c r="AFL63" s="47"/>
      <c r="AFM63" s="47"/>
      <c r="AFN63" s="47"/>
      <c r="AFO63" s="47"/>
      <c r="AFP63" s="47"/>
      <c r="AFQ63" s="47"/>
      <c r="AFR63" s="47"/>
      <c r="AFS63" s="47"/>
      <c r="AFT63" s="47"/>
      <c r="AFU63" s="47"/>
      <c r="AFV63" s="47"/>
      <c r="AFW63" s="47"/>
      <c r="AFX63" s="47"/>
      <c r="AFY63" s="47"/>
      <c r="AFZ63" s="47"/>
      <c r="AGA63" s="47"/>
      <c r="AGB63" s="47"/>
      <c r="AGC63" s="47"/>
      <c r="AGD63" s="47"/>
      <c r="AGE63" s="47"/>
      <c r="AGF63" s="47"/>
      <c r="AGG63" s="47"/>
      <c r="AGH63" s="47"/>
      <c r="AGI63" s="47"/>
      <c r="AGJ63" s="47"/>
      <c r="AGK63" s="47"/>
      <c r="AGL63" s="47"/>
      <c r="AGM63" s="47"/>
      <c r="AGN63" s="47"/>
      <c r="AGO63" s="47"/>
      <c r="AGP63" s="47"/>
      <c r="AGQ63" s="47"/>
      <c r="AGR63" s="47"/>
      <c r="AGS63" s="47"/>
      <c r="AGT63" s="47"/>
      <c r="AGU63" s="47"/>
      <c r="AGV63" s="47"/>
      <c r="AGW63" s="47"/>
      <c r="AGX63" s="47"/>
      <c r="AGY63" s="47"/>
      <c r="AGZ63" s="47"/>
      <c r="AHA63" s="47"/>
      <c r="AHB63" s="47"/>
      <c r="AHC63" s="47"/>
      <c r="AHD63" s="47"/>
      <c r="AHE63" s="47"/>
      <c r="AHF63" s="47"/>
      <c r="AHG63" s="47"/>
      <c r="AHH63" s="47"/>
      <c r="AHI63" s="47"/>
      <c r="AHJ63" s="47"/>
      <c r="AHK63" s="47"/>
      <c r="AHL63" s="47"/>
      <c r="AHM63" s="47"/>
      <c r="AHN63" s="47"/>
      <c r="AHO63" s="47"/>
      <c r="AHP63" s="47"/>
      <c r="AHQ63" s="47"/>
      <c r="AHR63" s="47"/>
      <c r="AHS63" s="47"/>
      <c r="AHT63" s="47"/>
      <c r="AHU63" s="47"/>
      <c r="AHV63" s="47"/>
      <c r="AHW63" s="47"/>
      <c r="AHX63" s="47"/>
      <c r="AHY63" s="47"/>
      <c r="AHZ63" s="47"/>
      <c r="AIA63" s="47"/>
      <c r="AIB63" s="47"/>
      <c r="AIC63" s="47"/>
      <c r="AID63" s="47"/>
      <c r="AIE63" s="47"/>
      <c r="AIF63" s="47"/>
      <c r="AIG63" s="47"/>
      <c r="AIH63" s="47"/>
      <c r="AII63" s="47"/>
      <c r="AIJ63" s="47"/>
      <c r="AIK63" s="47"/>
      <c r="AIL63" s="47"/>
      <c r="AIM63" s="47"/>
      <c r="AIN63" s="47"/>
      <c r="AIO63" s="47"/>
      <c r="AIP63" s="47"/>
      <c r="AIQ63" s="47"/>
      <c r="AIR63" s="47"/>
      <c r="AIS63" s="47"/>
      <c r="AIT63" s="47"/>
      <c r="AIU63" s="47"/>
      <c r="AIV63" s="47"/>
      <c r="AIW63" s="47"/>
      <c r="AIX63" s="47"/>
      <c r="AIY63" s="47"/>
      <c r="AIZ63" s="47"/>
      <c r="AJA63" s="47"/>
      <c r="AJB63" s="47"/>
      <c r="AJC63" s="47"/>
      <c r="AJD63" s="47"/>
      <c r="AJE63" s="47"/>
      <c r="AJF63" s="47"/>
      <c r="AJG63" s="47"/>
      <c r="AJH63" s="47"/>
      <c r="AJI63" s="47"/>
      <c r="AJJ63" s="47"/>
      <c r="AJK63" s="47"/>
      <c r="AJL63" s="47"/>
      <c r="AJM63" s="47"/>
      <c r="AJN63" s="47"/>
      <c r="AJO63" s="47"/>
      <c r="AJP63" s="47"/>
      <c r="AJQ63" s="47"/>
      <c r="AJR63" s="47"/>
      <c r="AJS63" s="47"/>
      <c r="AJT63" s="47"/>
      <c r="AJU63" s="47"/>
      <c r="AJV63" s="47"/>
      <c r="AJW63" s="47"/>
      <c r="AJX63" s="47"/>
      <c r="AJY63" s="47"/>
      <c r="AJZ63" s="47"/>
      <c r="AKA63" s="47"/>
      <c r="AKB63" s="47"/>
      <c r="AKC63" s="47"/>
      <c r="AKD63" s="47"/>
      <c r="AKE63" s="47"/>
      <c r="AKF63" s="47"/>
      <c r="AKG63" s="47"/>
      <c r="AKH63" s="47"/>
      <c r="AKI63" s="47"/>
      <c r="AKJ63" s="47"/>
      <c r="AKK63" s="47"/>
      <c r="AKL63" s="47"/>
      <c r="AKM63" s="47"/>
      <c r="AKN63" s="47"/>
      <c r="AKO63" s="47"/>
      <c r="AKP63" s="47"/>
      <c r="AKQ63" s="47"/>
      <c r="AKR63" s="47"/>
      <c r="AKS63" s="47"/>
      <c r="AKT63" s="47"/>
      <c r="AKU63" s="47"/>
      <c r="AKV63" s="47"/>
      <c r="AKW63" s="47"/>
      <c r="AKX63" s="47"/>
      <c r="AKY63" s="47"/>
      <c r="AKZ63" s="47"/>
      <c r="ALA63" s="47"/>
      <c r="ALB63" s="47"/>
      <c r="ALC63" s="47"/>
      <c r="ALD63" s="47"/>
      <c r="ALE63" s="47"/>
      <c r="ALF63" s="47"/>
      <c r="ALG63" s="47"/>
      <c r="ALH63" s="47"/>
      <c r="ALI63" s="47"/>
      <c r="ALJ63" s="47"/>
      <c r="ALK63" s="47"/>
      <c r="ALL63" s="47"/>
      <c r="ALM63" s="47"/>
      <c r="ALN63" s="47"/>
      <c r="ALO63" s="47"/>
      <c r="ALP63" s="47"/>
      <c r="ALQ63" s="47"/>
      <c r="ALR63" s="47"/>
      <c r="ALS63" s="47"/>
      <c r="ALT63" s="47"/>
      <c r="ALU63" s="47"/>
      <c r="ALV63" s="47"/>
      <c r="ALW63" s="47"/>
      <c r="ALX63" s="47"/>
      <c r="ALY63" s="47"/>
      <c r="ALZ63" s="47"/>
      <c r="AMA63" s="47"/>
      <c r="AMB63" s="47"/>
      <c r="AMC63" s="47"/>
      <c r="AMD63" s="47"/>
      <c r="AME63" s="47"/>
      <c r="AMF63" s="47"/>
      <c r="AMG63" s="47"/>
      <c r="AMH63" s="47"/>
      <c r="AMI63" s="47"/>
      <c r="AMJ63" s="47"/>
      <c r="AMK63" s="47"/>
      <c r="AML63" s="47"/>
      <c r="AMM63" s="47"/>
      <c r="AMN63" s="47"/>
      <c r="AMO63" s="47"/>
      <c r="AMP63" s="47"/>
      <c r="AMQ63" s="47"/>
      <c r="AMR63" s="47"/>
      <c r="AMS63" s="47"/>
      <c r="AMT63" s="47"/>
      <c r="AMU63" s="47"/>
      <c r="AMV63" s="47"/>
      <c r="AMW63" s="47"/>
      <c r="AMX63" s="47"/>
      <c r="AMY63" s="47"/>
      <c r="AMZ63" s="47"/>
      <c r="ANA63" s="47"/>
      <c r="ANB63" s="47"/>
      <c r="ANC63" s="47"/>
      <c r="AND63" s="47"/>
      <c r="ANE63" s="47"/>
      <c r="ANF63" s="47"/>
      <c r="ANG63" s="47"/>
      <c r="ANH63" s="47"/>
      <c r="ANI63" s="47"/>
      <c r="ANJ63" s="47"/>
      <c r="ANK63" s="47"/>
      <c r="ANL63" s="47"/>
      <c r="ANM63" s="47"/>
      <c r="ANN63" s="47"/>
      <c r="ANO63" s="47"/>
      <c r="ANP63" s="47"/>
      <c r="ANQ63" s="47"/>
      <c r="ANR63" s="47"/>
      <c r="ANS63" s="47"/>
      <c r="ANT63" s="47"/>
      <c r="ANU63" s="47"/>
      <c r="ANV63" s="47"/>
      <c r="ANW63" s="47"/>
      <c r="ANX63" s="47"/>
      <c r="ANY63" s="47"/>
      <c r="ANZ63" s="47"/>
      <c r="AOA63" s="47"/>
      <c r="AOB63" s="47"/>
      <c r="AOC63" s="47"/>
      <c r="AOD63" s="47"/>
      <c r="AOE63" s="47"/>
      <c r="AOF63" s="47"/>
      <c r="AOG63" s="47"/>
      <c r="AOH63" s="47"/>
      <c r="AOI63" s="47"/>
      <c r="AOJ63" s="47"/>
      <c r="AOK63" s="47"/>
      <c r="AOL63" s="47"/>
      <c r="AOM63" s="47"/>
      <c r="AON63" s="47"/>
      <c r="AOO63" s="47"/>
      <c r="AOP63" s="47"/>
      <c r="AOQ63" s="47"/>
      <c r="AOR63" s="47"/>
      <c r="AOS63" s="47"/>
      <c r="AOT63" s="47"/>
      <c r="AOU63" s="47"/>
      <c r="AOV63" s="47"/>
      <c r="AOW63" s="47"/>
      <c r="AOX63" s="47"/>
      <c r="AOY63" s="47"/>
      <c r="AOZ63" s="47"/>
      <c r="APA63" s="47"/>
      <c r="APB63" s="47"/>
      <c r="APC63" s="47"/>
      <c r="APD63" s="47"/>
      <c r="APE63" s="47"/>
      <c r="APF63" s="47"/>
      <c r="APG63" s="47"/>
      <c r="APH63" s="47"/>
      <c r="API63" s="47"/>
      <c r="APJ63" s="47"/>
      <c r="APK63" s="47"/>
      <c r="APL63" s="47"/>
      <c r="APM63" s="47"/>
      <c r="APN63" s="47"/>
      <c r="APO63" s="47"/>
      <c r="APP63" s="47"/>
      <c r="APQ63" s="47"/>
      <c r="APR63" s="47"/>
      <c r="APS63" s="47"/>
      <c r="APT63" s="47"/>
      <c r="APU63" s="47"/>
      <c r="APV63" s="47"/>
      <c r="APW63" s="47"/>
      <c r="APX63" s="47"/>
      <c r="APY63" s="47"/>
      <c r="APZ63" s="47"/>
      <c r="AQA63" s="47"/>
      <c r="AQB63" s="47"/>
      <c r="AQC63" s="47"/>
      <c r="AQD63" s="47"/>
      <c r="AQE63" s="47"/>
      <c r="AQF63" s="47"/>
      <c r="AQG63" s="47"/>
      <c r="AQH63" s="47"/>
      <c r="AQI63" s="47"/>
      <c r="AQJ63" s="47"/>
      <c r="AQK63" s="47"/>
      <c r="AQL63" s="47"/>
      <c r="AQM63" s="47"/>
      <c r="AQN63" s="47"/>
      <c r="AQO63" s="47"/>
      <c r="AQP63" s="47"/>
      <c r="AQQ63" s="47"/>
      <c r="AQR63" s="47"/>
      <c r="AQS63" s="47"/>
      <c r="AQT63" s="47"/>
      <c r="AQU63" s="47"/>
      <c r="AQV63" s="47"/>
      <c r="AQW63" s="47"/>
      <c r="AQX63" s="47"/>
      <c r="AQY63" s="47"/>
      <c r="AQZ63" s="47"/>
      <c r="ARA63" s="47"/>
      <c r="ARB63" s="47"/>
      <c r="ARC63" s="47"/>
      <c r="ARD63" s="47"/>
      <c r="ARE63" s="47"/>
      <c r="ARF63" s="47"/>
      <c r="ARG63" s="47"/>
      <c r="ARH63" s="47"/>
      <c r="ARI63" s="47"/>
      <c r="ARJ63" s="47"/>
      <c r="ARK63" s="47"/>
      <c r="ARL63" s="47"/>
      <c r="ARM63" s="47"/>
      <c r="ARN63" s="47"/>
      <c r="ARO63" s="47"/>
      <c r="ARP63" s="47"/>
      <c r="ARQ63" s="47"/>
      <c r="ARR63" s="47"/>
      <c r="ARS63" s="47"/>
      <c r="ART63" s="47"/>
      <c r="ARU63" s="47"/>
      <c r="ARV63" s="47"/>
      <c r="ARW63" s="47"/>
      <c r="ARX63" s="47"/>
      <c r="ARY63" s="47"/>
      <c r="ARZ63" s="47"/>
      <c r="ASA63" s="47"/>
      <c r="ASB63" s="47"/>
      <c r="ASC63" s="47"/>
      <c r="ASD63" s="47"/>
      <c r="ASE63" s="47"/>
      <c r="ASF63" s="47"/>
      <c r="ASG63" s="47"/>
      <c r="ASH63" s="47"/>
      <c r="ASI63" s="47"/>
      <c r="ASJ63" s="47"/>
      <c r="ASK63" s="47"/>
      <c r="ASL63" s="47"/>
      <c r="ASM63" s="47"/>
      <c r="ASN63" s="47"/>
      <c r="ASO63" s="47"/>
      <c r="ASP63" s="47"/>
      <c r="ASQ63" s="47"/>
      <c r="ASR63" s="47"/>
      <c r="ASS63" s="47"/>
      <c r="AST63" s="47"/>
      <c r="ASU63" s="47"/>
      <c r="ASV63" s="47"/>
      <c r="ASW63" s="47"/>
      <c r="ASX63" s="47"/>
      <c r="ASY63" s="47"/>
      <c r="ASZ63" s="47"/>
      <c r="ATA63" s="47"/>
      <c r="ATB63" s="47"/>
      <c r="ATC63" s="47"/>
      <c r="ATD63" s="47"/>
      <c r="ATE63" s="47"/>
      <c r="ATF63" s="47"/>
      <c r="ATG63" s="47"/>
      <c r="ATH63" s="47"/>
      <c r="ATI63" s="47"/>
      <c r="ATJ63" s="47"/>
      <c r="ATK63" s="47"/>
      <c r="ATL63" s="47"/>
      <c r="ATM63" s="47"/>
      <c r="ATN63" s="47"/>
      <c r="ATO63" s="47"/>
      <c r="ATP63" s="47"/>
      <c r="ATQ63" s="47"/>
      <c r="ATR63" s="47"/>
      <c r="ATS63" s="47"/>
      <c r="ATT63" s="47"/>
      <c r="ATU63" s="47"/>
      <c r="ATV63" s="47"/>
      <c r="ATW63" s="47"/>
      <c r="ATX63" s="47"/>
      <c r="ATY63" s="47"/>
      <c r="ATZ63" s="47"/>
      <c r="AUA63" s="47"/>
      <c r="AUB63" s="47"/>
      <c r="AUC63" s="47"/>
      <c r="AUD63" s="47"/>
      <c r="AUE63" s="47"/>
      <c r="AUF63" s="47"/>
      <c r="AUG63" s="47"/>
      <c r="AUH63" s="47"/>
      <c r="AUI63" s="47"/>
      <c r="AUJ63" s="47"/>
      <c r="AUK63" s="47"/>
      <c r="AUL63" s="47"/>
      <c r="AUM63" s="47"/>
      <c r="AUN63" s="47"/>
      <c r="AUO63" s="47"/>
      <c r="AUP63" s="47"/>
      <c r="AUQ63" s="47"/>
      <c r="AUR63" s="47"/>
      <c r="AUS63" s="47"/>
      <c r="AUT63" s="47"/>
      <c r="AUU63" s="47"/>
      <c r="AUV63" s="47"/>
      <c r="AUW63" s="47"/>
      <c r="AUX63" s="47"/>
      <c r="AUY63" s="47"/>
      <c r="AUZ63" s="47"/>
      <c r="AVA63" s="47"/>
      <c r="AVB63" s="47"/>
      <c r="AVC63" s="47"/>
      <c r="AVD63" s="47"/>
      <c r="AVE63" s="47"/>
      <c r="AVF63" s="47"/>
      <c r="AVG63" s="47"/>
      <c r="AVH63" s="47"/>
      <c r="AVI63" s="47"/>
      <c r="AVJ63" s="47"/>
      <c r="AVK63" s="47"/>
      <c r="AVL63" s="47"/>
      <c r="AVM63" s="47"/>
      <c r="AVN63" s="47"/>
      <c r="AVO63" s="47"/>
      <c r="AVP63" s="47"/>
      <c r="AVQ63" s="47"/>
      <c r="AVR63" s="47"/>
      <c r="AVS63" s="47"/>
      <c r="AVT63" s="47"/>
      <c r="AVU63" s="47"/>
      <c r="AVV63" s="47"/>
      <c r="AVW63" s="47"/>
      <c r="AVX63" s="47"/>
      <c r="AVY63" s="47"/>
      <c r="AVZ63" s="47"/>
      <c r="AWA63" s="47"/>
      <c r="AWB63" s="47"/>
      <c r="AWC63" s="47"/>
      <c r="AWD63" s="47"/>
      <c r="AWE63" s="47"/>
      <c r="AWF63" s="47"/>
      <c r="AWG63" s="47"/>
      <c r="AWH63" s="47"/>
      <c r="AWI63" s="47"/>
      <c r="AWJ63" s="47"/>
      <c r="AWK63" s="47"/>
      <c r="AWL63" s="47"/>
      <c r="AWM63" s="47"/>
      <c r="AWN63" s="47"/>
      <c r="AWO63" s="47"/>
      <c r="AWP63" s="47"/>
      <c r="AWQ63" s="47"/>
      <c r="AWR63" s="47"/>
      <c r="AWS63" s="47"/>
      <c r="AWT63" s="47"/>
      <c r="AWU63" s="47"/>
      <c r="AWV63" s="47"/>
      <c r="AWW63" s="47"/>
      <c r="AWX63" s="47"/>
      <c r="AWY63" s="47"/>
      <c r="AWZ63" s="47"/>
      <c r="AXA63" s="47"/>
      <c r="AXB63" s="47"/>
      <c r="AXC63" s="47"/>
      <c r="AXD63" s="47"/>
      <c r="AXE63" s="47"/>
      <c r="AXF63" s="47"/>
      <c r="AXG63" s="47"/>
      <c r="AXH63" s="47"/>
      <c r="AXI63" s="47"/>
      <c r="AXJ63" s="47"/>
      <c r="AXK63" s="47"/>
      <c r="AXL63" s="47"/>
      <c r="AXM63" s="47"/>
      <c r="AXN63" s="47"/>
      <c r="AXO63" s="47"/>
      <c r="AXP63" s="47"/>
      <c r="AXQ63" s="47"/>
      <c r="AXR63" s="47"/>
      <c r="AXS63" s="47"/>
      <c r="AXT63" s="47"/>
      <c r="AXU63" s="47"/>
      <c r="AXV63" s="47"/>
      <c r="AXW63" s="47"/>
      <c r="AXX63" s="47"/>
      <c r="AXY63" s="47"/>
      <c r="AXZ63" s="47"/>
      <c r="AYA63" s="47"/>
      <c r="AYB63" s="47"/>
      <c r="AYC63" s="47"/>
      <c r="AYD63" s="47"/>
      <c r="AYE63" s="47"/>
      <c r="AYF63" s="47"/>
      <c r="AYG63" s="47"/>
      <c r="AYH63" s="47"/>
      <c r="AYI63" s="47"/>
      <c r="AYJ63" s="47"/>
      <c r="AYK63" s="47"/>
      <c r="AYL63" s="47"/>
      <c r="AYM63" s="47"/>
      <c r="AYN63" s="47"/>
      <c r="AYO63" s="47"/>
      <c r="AYP63" s="47"/>
      <c r="AYQ63" s="47"/>
      <c r="AYR63" s="47"/>
      <c r="AYS63" s="47"/>
      <c r="AYT63" s="47"/>
      <c r="AYU63" s="47"/>
      <c r="AYV63" s="47"/>
      <c r="AYW63" s="47"/>
      <c r="AYX63" s="47"/>
      <c r="AYY63" s="47"/>
      <c r="AYZ63" s="47"/>
      <c r="AZA63" s="47"/>
      <c r="AZB63" s="47"/>
      <c r="AZC63" s="47"/>
      <c r="AZD63" s="47"/>
      <c r="AZE63" s="47"/>
      <c r="AZF63" s="47"/>
      <c r="AZG63" s="47"/>
      <c r="AZH63" s="47"/>
      <c r="AZI63" s="47"/>
      <c r="AZJ63" s="47"/>
      <c r="AZK63" s="47"/>
      <c r="AZL63" s="47"/>
      <c r="AZM63" s="47"/>
      <c r="AZN63" s="47"/>
      <c r="AZO63" s="47"/>
      <c r="AZP63" s="47"/>
      <c r="AZQ63" s="47"/>
      <c r="AZR63" s="47"/>
      <c r="AZS63" s="47"/>
      <c r="AZT63" s="47"/>
      <c r="AZU63" s="47"/>
      <c r="AZV63" s="47"/>
      <c r="AZW63" s="47"/>
      <c r="AZX63" s="47"/>
      <c r="AZY63" s="47"/>
      <c r="AZZ63" s="47"/>
      <c r="BAA63" s="47"/>
      <c r="BAB63" s="47"/>
      <c r="BAC63" s="47"/>
      <c r="BAD63" s="47"/>
      <c r="BAE63" s="47"/>
      <c r="BAF63" s="47"/>
      <c r="BAG63" s="47"/>
      <c r="BAH63" s="47"/>
      <c r="BAI63" s="47"/>
      <c r="BAJ63" s="47"/>
      <c r="BAK63" s="47"/>
      <c r="BAL63" s="47"/>
      <c r="BAM63" s="47"/>
      <c r="BAN63" s="47"/>
      <c r="BAO63" s="47"/>
      <c r="BAP63" s="47"/>
      <c r="BAQ63" s="47"/>
      <c r="BAR63" s="47"/>
      <c r="BAS63" s="47"/>
      <c r="BAT63" s="47"/>
      <c r="BAU63" s="47"/>
      <c r="BAV63" s="47"/>
      <c r="BAW63" s="47"/>
      <c r="BAX63" s="47"/>
      <c r="BAY63" s="47"/>
      <c r="BAZ63" s="47"/>
      <c r="BBA63" s="47"/>
      <c r="BBB63" s="47"/>
      <c r="BBC63" s="47"/>
      <c r="BBD63" s="47"/>
      <c r="BBE63" s="47"/>
      <c r="BBF63" s="47"/>
      <c r="BBG63" s="47"/>
      <c r="BBH63" s="47"/>
      <c r="BBI63" s="47"/>
      <c r="BBJ63" s="47"/>
      <c r="BBK63" s="47"/>
      <c r="BBL63" s="47"/>
      <c r="BBM63" s="47"/>
      <c r="BBN63" s="47"/>
      <c r="BBO63" s="47"/>
      <c r="BBP63" s="47"/>
      <c r="BBQ63" s="47"/>
      <c r="BBR63" s="47"/>
      <c r="BBS63" s="47"/>
      <c r="BBT63" s="47"/>
      <c r="BBU63" s="47"/>
      <c r="BBV63" s="47"/>
      <c r="BBW63" s="47"/>
      <c r="BBX63" s="47"/>
      <c r="BBY63" s="47"/>
      <c r="BBZ63" s="47"/>
      <c r="BCA63" s="47"/>
      <c r="BCB63" s="47"/>
      <c r="BCC63" s="47"/>
      <c r="BCD63" s="47"/>
      <c r="BCE63" s="47"/>
      <c r="BCF63" s="47"/>
      <c r="BCG63" s="47"/>
      <c r="BCH63" s="47"/>
      <c r="BCI63" s="47"/>
      <c r="BCJ63" s="47"/>
      <c r="BCK63" s="47"/>
      <c r="BCL63" s="47"/>
      <c r="BCM63" s="47"/>
      <c r="BCN63" s="47"/>
      <c r="BCO63" s="47"/>
      <c r="BCP63" s="47"/>
      <c r="BCQ63" s="47"/>
      <c r="BCR63" s="47"/>
      <c r="BCS63" s="47"/>
      <c r="BCT63" s="47"/>
      <c r="BCU63" s="47"/>
      <c r="BCV63" s="47"/>
      <c r="BCW63" s="47"/>
      <c r="BCX63" s="47"/>
      <c r="BCY63" s="47"/>
      <c r="BCZ63" s="47"/>
      <c r="BDA63" s="47"/>
      <c r="BDB63" s="47"/>
      <c r="BDC63" s="47"/>
      <c r="BDD63" s="47"/>
      <c r="BDE63" s="47"/>
      <c r="BDF63" s="47"/>
      <c r="BDG63" s="47"/>
      <c r="BDH63" s="47"/>
      <c r="BDI63" s="47"/>
      <c r="BDJ63" s="47"/>
      <c r="BDK63" s="47"/>
      <c r="BDL63" s="47"/>
      <c r="BDM63" s="47"/>
      <c r="BDN63" s="47"/>
      <c r="BDO63" s="47"/>
      <c r="BDP63" s="47"/>
      <c r="BDQ63" s="47"/>
      <c r="BDR63" s="47"/>
      <c r="BDS63" s="47"/>
      <c r="BDT63" s="47"/>
      <c r="BDU63" s="47"/>
      <c r="BDV63" s="47"/>
      <c r="BDW63" s="47"/>
      <c r="BDX63" s="47"/>
      <c r="BDY63" s="47"/>
      <c r="BDZ63" s="47"/>
      <c r="BEA63" s="47"/>
      <c r="BEB63" s="47"/>
      <c r="BEC63" s="47"/>
      <c r="BED63" s="47"/>
      <c r="BEE63" s="47"/>
      <c r="BEF63" s="47"/>
      <c r="BEG63" s="47"/>
      <c r="BEH63" s="47"/>
      <c r="BEI63" s="47"/>
      <c r="BEJ63" s="47"/>
      <c r="BEK63" s="47"/>
      <c r="BEL63" s="47"/>
      <c r="BEM63" s="47"/>
      <c r="BEN63" s="47"/>
      <c r="BEO63" s="47"/>
      <c r="BEP63" s="47"/>
      <c r="BEQ63" s="47"/>
      <c r="BER63" s="47"/>
      <c r="BES63" s="47"/>
      <c r="BET63" s="47"/>
      <c r="BEU63" s="47"/>
      <c r="BEV63" s="47"/>
      <c r="BEW63" s="47"/>
      <c r="BEX63" s="47"/>
      <c r="BEY63" s="47"/>
      <c r="BEZ63" s="47"/>
      <c r="BFA63" s="47"/>
      <c r="BFB63" s="47"/>
      <c r="BFC63" s="47"/>
      <c r="BFD63" s="47"/>
      <c r="BFE63" s="47"/>
      <c r="BFF63" s="47"/>
      <c r="BFG63" s="47"/>
      <c r="BFH63" s="47"/>
      <c r="BFI63" s="47"/>
      <c r="BFJ63" s="47"/>
      <c r="BFK63" s="47"/>
      <c r="BFL63" s="47"/>
      <c r="BFM63" s="47"/>
      <c r="BFN63" s="47"/>
      <c r="BFO63" s="47"/>
      <c r="BFP63" s="47"/>
      <c r="BFQ63" s="47"/>
      <c r="BFR63" s="47"/>
      <c r="BFS63" s="47"/>
      <c r="BFT63" s="47"/>
      <c r="BFU63" s="47"/>
      <c r="BFV63" s="47"/>
      <c r="BFW63" s="47"/>
      <c r="BFX63" s="47"/>
      <c r="BFY63" s="47"/>
      <c r="BFZ63" s="47"/>
      <c r="BGA63" s="47"/>
      <c r="BGB63" s="47"/>
      <c r="BGC63" s="47"/>
      <c r="BGD63" s="47"/>
      <c r="BGE63" s="47"/>
      <c r="BGF63" s="47"/>
      <c r="BGG63" s="47"/>
      <c r="BGH63" s="47"/>
      <c r="BGI63" s="47"/>
      <c r="BGJ63" s="47"/>
      <c r="BGK63" s="47"/>
      <c r="BGL63" s="47"/>
      <c r="BGM63" s="47"/>
      <c r="BGN63" s="47"/>
      <c r="BGO63" s="47"/>
      <c r="BGP63" s="47"/>
      <c r="BGQ63" s="47"/>
      <c r="BGR63" s="47"/>
      <c r="BGS63" s="47"/>
      <c r="BGT63" s="47"/>
      <c r="BGU63" s="47"/>
      <c r="BGV63" s="47"/>
      <c r="BGW63" s="47"/>
      <c r="BGX63" s="47"/>
      <c r="BGY63" s="47"/>
      <c r="BGZ63" s="47"/>
      <c r="BHA63" s="47"/>
      <c r="BHB63" s="47"/>
      <c r="BHC63" s="47"/>
      <c r="BHD63" s="47"/>
      <c r="BHE63" s="47"/>
      <c r="BHF63" s="47"/>
      <c r="BHG63" s="47"/>
      <c r="BHH63" s="47"/>
      <c r="BHI63" s="47"/>
      <c r="BHJ63" s="47"/>
      <c r="BHK63" s="47"/>
      <c r="BHL63" s="47"/>
      <c r="BHM63" s="47"/>
      <c r="BHN63" s="47"/>
      <c r="BHO63" s="47"/>
      <c r="BHP63" s="47"/>
      <c r="BHQ63" s="47"/>
      <c r="BHR63" s="47"/>
      <c r="BHS63" s="47"/>
      <c r="BHT63" s="47"/>
      <c r="BHU63" s="47"/>
      <c r="BHV63" s="47"/>
      <c r="BHW63" s="47"/>
      <c r="BHX63" s="47"/>
      <c r="BHY63" s="47"/>
      <c r="BHZ63" s="47"/>
      <c r="BIA63" s="47"/>
      <c r="BIB63" s="47"/>
      <c r="BIC63" s="47"/>
      <c r="BID63" s="47"/>
      <c r="BIE63" s="47"/>
      <c r="BIF63" s="47"/>
      <c r="BIG63" s="47"/>
      <c r="BIH63" s="47"/>
      <c r="BII63" s="47"/>
      <c r="BIJ63" s="47"/>
      <c r="BIK63" s="47"/>
      <c r="BIL63" s="47"/>
      <c r="BIM63" s="47"/>
      <c r="BIN63" s="47"/>
      <c r="BIO63" s="47"/>
      <c r="BIP63" s="47"/>
      <c r="BIQ63" s="47"/>
      <c r="BIR63" s="47"/>
      <c r="BIS63" s="47"/>
      <c r="BIT63" s="47"/>
      <c r="BIU63" s="47"/>
      <c r="BIV63" s="47"/>
      <c r="BIW63" s="47"/>
      <c r="BIX63" s="47"/>
      <c r="BIY63" s="47"/>
      <c r="BIZ63" s="47"/>
      <c r="BJA63" s="47"/>
      <c r="BJB63" s="47"/>
      <c r="BJC63" s="47"/>
      <c r="BJD63" s="47"/>
      <c r="BJE63" s="47"/>
      <c r="BJF63" s="47"/>
      <c r="BJG63" s="47"/>
      <c r="BJH63" s="47"/>
      <c r="BJI63" s="47"/>
      <c r="BJJ63" s="47"/>
      <c r="BJK63" s="47"/>
      <c r="BJL63" s="47"/>
      <c r="BJM63" s="47"/>
      <c r="BJN63" s="47"/>
      <c r="BJO63" s="47"/>
      <c r="BJP63" s="47"/>
      <c r="BJQ63" s="47"/>
      <c r="BJR63" s="47"/>
      <c r="BJS63" s="47"/>
      <c r="BJT63" s="47"/>
      <c r="BJU63" s="47"/>
      <c r="BJV63" s="47"/>
      <c r="BJW63" s="47"/>
      <c r="BJX63" s="47"/>
      <c r="BJY63" s="47"/>
      <c r="BJZ63" s="47"/>
      <c r="BKA63" s="47"/>
      <c r="BKB63" s="47"/>
      <c r="BKC63" s="47"/>
      <c r="BKD63" s="47"/>
      <c r="BKE63" s="47"/>
      <c r="BKF63" s="47"/>
      <c r="BKG63" s="47"/>
      <c r="BKH63" s="47"/>
      <c r="BKI63" s="47"/>
      <c r="BKJ63" s="47"/>
      <c r="BKK63" s="47"/>
      <c r="BKL63" s="47"/>
      <c r="BKM63" s="47"/>
      <c r="BKN63" s="47"/>
      <c r="BKO63" s="47"/>
      <c r="BKP63" s="47"/>
      <c r="BKQ63" s="47"/>
      <c r="BKR63" s="47"/>
      <c r="BKS63" s="47"/>
      <c r="BKT63" s="47"/>
      <c r="BKU63" s="47"/>
      <c r="BKV63" s="47"/>
      <c r="BKW63" s="47"/>
      <c r="BKX63" s="47"/>
      <c r="BKY63" s="47"/>
      <c r="BKZ63" s="47"/>
      <c r="BLA63" s="47"/>
      <c r="BLB63" s="47"/>
      <c r="BLC63" s="47"/>
      <c r="BLD63" s="47"/>
      <c r="BLE63" s="47"/>
      <c r="BLF63" s="47"/>
      <c r="BLG63" s="47"/>
      <c r="BLH63" s="47"/>
      <c r="BLI63" s="47"/>
      <c r="BLJ63" s="47"/>
      <c r="BLK63" s="47"/>
      <c r="BLL63" s="47"/>
      <c r="BLM63" s="47"/>
      <c r="BLN63" s="47"/>
      <c r="BLO63" s="47"/>
      <c r="BLP63" s="47"/>
      <c r="BLQ63" s="47"/>
      <c r="BLR63" s="47"/>
      <c r="BLS63" s="47"/>
      <c r="BLT63" s="47"/>
      <c r="BLU63" s="47"/>
      <c r="BLV63" s="47"/>
      <c r="BLW63" s="47"/>
      <c r="BLX63" s="47"/>
      <c r="BLY63" s="47"/>
      <c r="BLZ63" s="47"/>
      <c r="BMA63" s="47"/>
      <c r="BMB63" s="47"/>
      <c r="BMC63" s="47"/>
      <c r="BMD63" s="47"/>
      <c r="BME63" s="47"/>
      <c r="BMF63" s="47"/>
      <c r="BMG63" s="47"/>
      <c r="BMH63" s="47"/>
      <c r="BMI63" s="47"/>
      <c r="BMJ63" s="47"/>
      <c r="BMK63" s="47"/>
      <c r="BML63" s="47"/>
      <c r="BMM63" s="47"/>
      <c r="BMN63" s="47"/>
      <c r="BMO63" s="47"/>
      <c r="BMP63" s="47"/>
      <c r="BMQ63" s="47"/>
      <c r="BMR63" s="47"/>
      <c r="BMS63" s="47"/>
      <c r="BMT63" s="47"/>
      <c r="BMU63" s="47"/>
      <c r="BMV63" s="47"/>
      <c r="BMW63" s="47"/>
      <c r="BMX63" s="47"/>
      <c r="BMY63" s="47"/>
      <c r="BMZ63" s="47"/>
      <c r="BNA63" s="47"/>
      <c r="BNB63" s="47"/>
      <c r="BNC63" s="47"/>
      <c r="BND63" s="47"/>
      <c r="BNE63" s="47"/>
      <c r="BNF63" s="47"/>
      <c r="BNG63" s="47"/>
      <c r="BNH63" s="47"/>
      <c r="BNI63" s="47"/>
      <c r="BNJ63" s="47"/>
      <c r="BNK63" s="47"/>
      <c r="BNL63" s="47"/>
      <c r="BNM63" s="47"/>
      <c r="BNN63" s="47"/>
      <c r="BNO63" s="47"/>
      <c r="BNP63" s="47"/>
      <c r="BNQ63" s="47"/>
      <c r="BNR63" s="47"/>
      <c r="BNS63" s="47"/>
      <c r="BNT63" s="47"/>
      <c r="BNU63" s="47"/>
      <c r="BNV63" s="47"/>
      <c r="BNW63" s="47"/>
      <c r="BNX63" s="47"/>
      <c r="BNY63" s="47"/>
      <c r="BNZ63" s="47"/>
      <c r="BOA63" s="47"/>
      <c r="BOB63" s="47"/>
      <c r="BOC63" s="47"/>
      <c r="BOD63" s="47"/>
      <c r="BOE63" s="47"/>
      <c r="BOF63" s="47"/>
      <c r="BOG63" s="47"/>
      <c r="BOH63" s="47"/>
      <c r="BOI63" s="47"/>
      <c r="BOJ63" s="47"/>
      <c r="BOK63" s="47"/>
      <c r="BOL63" s="47"/>
      <c r="BOM63" s="47"/>
      <c r="BON63" s="47"/>
      <c r="BOO63" s="47"/>
      <c r="BOP63" s="47"/>
      <c r="BOQ63" s="47"/>
      <c r="BOR63" s="47"/>
      <c r="BOS63" s="47"/>
      <c r="BOT63" s="47"/>
      <c r="BOU63" s="47"/>
      <c r="BOV63" s="47"/>
      <c r="BOW63" s="47"/>
      <c r="BOX63" s="47"/>
      <c r="BOY63" s="47"/>
      <c r="BOZ63" s="47"/>
      <c r="BPA63" s="47"/>
      <c r="BPB63" s="47"/>
      <c r="BPC63" s="47"/>
      <c r="BPD63" s="47"/>
      <c r="BPE63" s="47"/>
      <c r="BPF63" s="47"/>
      <c r="BPG63" s="47"/>
      <c r="BPH63" s="47"/>
      <c r="BPI63" s="47"/>
      <c r="BPJ63" s="47"/>
      <c r="BPK63" s="47"/>
      <c r="BPL63" s="47"/>
      <c r="BPM63" s="47"/>
      <c r="BPN63" s="47"/>
      <c r="BPO63" s="47"/>
      <c r="BPP63" s="47"/>
      <c r="BPQ63" s="47"/>
      <c r="BPR63" s="47"/>
      <c r="BPS63" s="47"/>
      <c r="BPT63" s="47"/>
      <c r="BPU63" s="47"/>
      <c r="BPV63" s="47"/>
      <c r="BPW63" s="47"/>
      <c r="BPX63" s="47"/>
      <c r="BPY63" s="47"/>
      <c r="BPZ63" s="47"/>
      <c r="BQA63" s="47"/>
      <c r="BQB63" s="47"/>
      <c r="BQC63" s="47"/>
      <c r="BQD63" s="47"/>
      <c r="BQE63" s="47"/>
      <c r="BQF63" s="47"/>
      <c r="BQG63" s="47"/>
      <c r="BQH63" s="47"/>
      <c r="BQI63" s="47"/>
      <c r="BQJ63" s="47"/>
      <c r="BQK63" s="47"/>
      <c r="BQL63" s="47"/>
      <c r="BQM63" s="47"/>
      <c r="BQN63" s="47"/>
      <c r="BQO63" s="47"/>
      <c r="BQP63" s="47"/>
      <c r="BQQ63" s="47"/>
      <c r="BQR63" s="47"/>
      <c r="BQS63" s="47"/>
      <c r="BQT63" s="47"/>
      <c r="BQU63" s="47"/>
      <c r="BQV63" s="47"/>
      <c r="BQW63" s="47"/>
      <c r="BQX63" s="47"/>
      <c r="BQY63" s="47"/>
      <c r="BQZ63" s="47"/>
      <c r="BRA63" s="47"/>
      <c r="BRB63" s="47"/>
      <c r="BRC63" s="47"/>
      <c r="BRD63" s="47"/>
      <c r="BRE63" s="47"/>
      <c r="BRF63" s="47"/>
      <c r="BRG63" s="47"/>
      <c r="BRH63" s="47"/>
      <c r="BRI63" s="47"/>
      <c r="BRJ63" s="47"/>
      <c r="BRK63" s="47"/>
      <c r="BRL63" s="47"/>
      <c r="BRM63" s="47"/>
      <c r="BRN63" s="47"/>
      <c r="BRO63" s="47"/>
      <c r="BRP63" s="47"/>
      <c r="BRQ63" s="47"/>
      <c r="BRR63" s="47"/>
      <c r="BRS63" s="47"/>
      <c r="BRT63" s="47"/>
      <c r="BRU63" s="47"/>
      <c r="BRV63" s="47"/>
      <c r="BRW63" s="47"/>
      <c r="BRX63" s="47"/>
      <c r="BRY63" s="47"/>
      <c r="BRZ63" s="47"/>
      <c r="BSA63" s="47"/>
      <c r="BSB63" s="47"/>
      <c r="BSC63" s="47"/>
      <c r="BSD63" s="47"/>
      <c r="BSE63" s="47"/>
      <c r="BSF63" s="47"/>
      <c r="BSG63" s="47"/>
      <c r="BSH63" s="47"/>
      <c r="BSI63" s="47"/>
      <c r="BSJ63" s="47"/>
      <c r="BSK63" s="47"/>
      <c r="BSL63" s="47"/>
      <c r="BSM63" s="47"/>
      <c r="BSN63" s="47"/>
      <c r="BSO63" s="47"/>
      <c r="BSP63" s="47"/>
      <c r="BSQ63" s="47"/>
      <c r="BSR63" s="47"/>
      <c r="BSS63" s="47"/>
      <c r="BST63" s="47"/>
      <c r="BSU63" s="47"/>
      <c r="BSV63" s="47"/>
      <c r="BSW63" s="47"/>
      <c r="BSX63" s="47"/>
      <c r="BSY63" s="47"/>
      <c r="BSZ63" s="47"/>
      <c r="BTA63" s="47"/>
      <c r="BTB63" s="47"/>
      <c r="BTC63" s="47"/>
      <c r="BTD63" s="47"/>
      <c r="BTE63" s="47"/>
      <c r="BTF63" s="47"/>
      <c r="BTG63" s="47"/>
      <c r="BTH63" s="47"/>
      <c r="BTI63" s="47"/>
      <c r="BTJ63" s="47"/>
      <c r="BTK63" s="47"/>
      <c r="BTL63" s="47"/>
      <c r="BTM63" s="47"/>
      <c r="BTN63" s="47"/>
      <c r="BTO63" s="47"/>
      <c r="BTP63" s="47"/>
      <c r="BTQ63" s="47"/>
      <c r="BTR63" s="47"/>
      <c r="BTS63" s="47"/>
      <c r="BTT63" s="47"/>
      <c r="BTU63" s="47"/>
      <c r="BTV63" s="47"/>
      <c r="BTW63" s="47"/>
      <c r="BTX63" s="47"/>
      <c r="BTY63" s="47"/>
      <c r="BTZ63" s="47"/>
      <c r="BUA63" s="47"/>
      <c r="BUB63" s="47"/>
      <c r="BUC63" s="47"/>
      <c r="BUD63" s="47"/>
      <c r="BUE63" s="47"/>
      <c r="BUF63" s="47"/>
      <c r="BUG63" s="47"/>
      <c r="BUH63" s="47"/>
      <c r="BUI63" s="47"/>
      <c r="BUJ63" s="47"/>
      <c r="BUK63" s="47"/>
      <c r="BUL63" s="47"/>
      <c r="BUM63" s="47"/>
      <c r="BUN63" s="47"/>
      <c r="BUO63" s="47"/>
      <c r="BUP63" s="47"/>
      <c r="BUQ63" s="47"/>
      <c r="BUR63" s="47"/>
      <c r="BUS63" s="47"/>
      <c r="BUT63" s="47"/>
      <c r="BUU63" s="47"/>
      <c r="BUV63" s="47"/>
      <c r="BUW63" s="47"/>
      <c r="BUX63" s="47"/>
      <c r="BUY63" s="47"/>
      <c r="BUZ63" s="47"/>
      <c r="BVA63" s="47"/>
      <c r="BVB63" s="47"/>
      <c r="BVC63" s="47"/>
      <c r="BVD63" s="47"/>
      <c r="BVE63" s="47"/>
      <c r="BVF63" s="47"/>
      <c r="BVG63" s="47"/>
      <c r="BVH63" s="47"/>
      <c r="BVI63" s="47"/>
      <c r="BVJ63" s="47"/>
      <c r="BVK63" s="47"/>
      <c r="BVL63" s="47"/>
      <c r="BVM63" s="47"/>
      <c r="BVN63" s="47"/>
      <c r="BVO63" s="47"/>
      <c r="BVP63" s="47"/>
      <c r="BVQ63" s="47"/>
      <c r="BVR63" s="47"/>
      <c r="BVS63" s="47"/>
      <c r="BVT63" s="47"/>
      <c r="BVU63" s="47"/>
      <c r="BVV63" s="47"/>
      <c r="BVW63" s="47"/>
      <c r="BVX63" s="47"/>
      <c r="BVY63" s="47"/>
      <c r="BVZ63" s="47"/>
      <c r="BWA63" s="47"/>
      <c r="BWB63" s="47"/>
      <c r="BWC63" s="47"/>
      <c r="BWD63" s="47"/>
      <c r="BWE63" s="47"/>
      <c r="BWF63" s="47"/>
      <c r="BWG63" s="47"/>
      <c r="BWH63" s="47"/>
      <c r="BWI63" s="47"/>
      <c r="BWJ63" s="47"/>
      <c r="BWK63" s="47"/>
      <c r="BWL63" s="47"/>
      <c r="BWM63" s="47"/>
      <c r="BWN63" s="47"/>
      <c r="BWO63" s="47"/>
      <c r="BWP63" s="47"/>
      <c r="BWQ63" s="47"/>
      <c r="BWR63" s="47"/>
      <c r="BWS63" s="47"/>
      <c r="BWT63" s="47"/>
      <c r="BWU63" s="47"/>
      <c r="BWV63" s="47"/>
      <c r="BWW63" s="47"/>
      <c r="BWX63" s="47"/>
      <c r="BWY63" s="47"/>
      <c r="BWZ63" s="47"/>
      <c r="BXA63" s="47"/>
      <c r="BXB63" s="47"/>
      <c r="BXC63" s="47"/>
      <c r="BXD63" s="47"/>
      <c r="BXE63" s="47"/>
      <c r="BXF63" s="47"/>
      <c r="BXG63" s="47"/>
      <c r="BXH63" s="47"/>
      <c r="BXI63" s="47"/>
      <c r="BXJ63" s="47"/>
      <c r="BXK63" s="47"/>
      <c r="BXL63" s="47"/>
      <c r="BXM63" s="47"/>
      <c r="BXN63" s="47"/>
      <c r="BXO63" s="47"/>
      <c r="BXP63" s="47"/>
      <c r="BXQ63" s="47"/>
      <c r="BXR63" s="47"/>
      <c r="BXS63" s="47"/>
      <c r="BXT63" s="47"/>
      <c r="BXU63" s="47"/>
      <c r="BXV63" s="47"/>
      <c r="BXW63" s="47"/>
      <c r="BXX63" s="47"/>
      <c r="BXY63" s="47"/>
      <c r="BXZ63" s="47"/>
      <c r="BYA63" s="47"/>
      <c r="BYB63" s="47"/>
      <c r="BYC63" s="47"/>
      <c r="BYD63" s="47"/>
      <c r="BYE63" s="47"/>
      <c r="BYF63" s="47"/>
      <c r="BYG63" s="47"/>
      <c r="BYH63" s="47"/>
      <c r="BYI63" s="47"/>
      <c r="BYJ63" s="47"/>
      <c r="BYK63" s="47"/>
      <c r="BYL63" s="47"/>
      <c r="BYM63" s="47"/>
      <c r="BYN63" s="47"/>
      <c r="BYO63" s="47"/>
      <c r="BYP63" s="47"/>
      <c r="BYQ63" s="47"/>
      <c r="BYR63" s="47"/>
      <c r="BYS63" s="47"/>
      <c r="BYT63" s="47"/>
      <c r="BYU63" s="47"/>
      <c r="BYV63" s="47"/>
      <c r="BYW63" s="47"/>
      <c r="BYX63" s="47"/>
      <c r="BYY63" s="47"/>
      <c r="BYZ63" s="47"/>
      <c r="BZA63" s="47"/>
      <c r="BZB63" s="47"/>
      <c r="BZC63" s="47"/>
      <c r="BZD63" s="47"/>
      <c r="BZE63" s="47"/>
      <c r="BZF63" s="47"/>
      <c r="BZG63" s="47"/>
      <c r="BZH63" s="47"/>
      <c r="BZI63" s="47"/>
      <c r="BZJ63" s="47"/>
      <c r="BZK63" s="47"/>
      <c r="BZL63" s="47"/>
      <c r="BZM63" s="47"/>
      <c r="BZN63" s="47"/>
      <c r="BZO63" s="47"/>
      <c r="BZP63" s="47"/>
      <c r="BZQ63" s="47"/>
      <c r="BZR63" s="47"/>
      <c r="BZS63" s="47"/>
      <c r="BZT63" s="47"/>
      <c r="BZU63" s="47"/>
      <c r="BZV63" s="47"/>
      <c r="BZW63" s="47"/>
      <c r="BZX63" s="47"/>
      <c r="BZY63" s="47"/>
      <c r="BZZ63" s="47"/>
      <c r="CAA63" s="47"/>
      <c r="CAB63" s="47"/>
      <c r="CAC63" s="47"/>
      <c r="CAD63" s="47"/>
      <c r="CAE63" s="47"/>
      <c r="CAF63" s="47"/>
      <c r="CAG63" s="47"/>
      <c r="CAH63" s="47"/>
      <c r="CAI63" s="47"/>
      <c r="CAJ63" s="47"/>
      <c r="CAK63" s="47"/>
      <c r="CAL63" s="47"/>
      <c r="CAM63" s="47"/>
      <c r="CAN63" s="47"/>
      <c r="CAO63" s="47"/>
      <c r="CAP63" s="47"/>
      <c r="CAQ63" s="47"/>
      <c r="CAR63" s="47"/>
      <c r="CAS63" s="47"/>
      <c r="CAT63" s="47"/>
      <c r="CAU63" s="47"/>
      <c r="CAV63" s="47"/>
      <c r="CAW63" s="47"/>
      <c r="CAX63" s="47"/>
      <c r="CAY63" s="47"/>
      <c r="CAZ63" s="47"/>
      <c r="CBA63" s="47"/>
      <c r="CBB63" s="47"/>
      <c r="CBC63" s="47"/>
      <c r="CBD63" s="47"/>
      <c r="CBE63" s="47"/>
      <c r="CBF63" s="47"/>
      <c r="CBG63" s="47"/>
      <c r="CBH63" s="47"/>
      <c r="CBI63" s="47"/>
      <c r="CBJ63" s="47"/>
      <c r="CBK63" s="47"/>
      <c r="CBL63" s="47"/>
      <c r="CBM63" s="47"/>
      <c r="CBN63" s="47"/>
      <c r="CBO63" s="47"/>
      <c r="CBP63" s="47"/>
      <c r="CBQ63" s="47"/>
      <c r="CBR63" s="47"/>
      <c r="CBS63" s="47"/>
      <c r="CBT63" s="47"/>
      <c r="CBU63" s="47"/>
      <c r="CBV63" s="47"/>
      <c r="CBW63" s="47"/>
      <c r="CBX63" s="47"/>
      <c r="CBY63" s="47"/>
      <c r="CBZ63" s="47"/>
      <c r="CCA63" s="47"/>
      <c r="CCB63" s="47"/>
      <c r="CCC63" s="47"/>
      <c r="CCD63" s="47"/>
      <c r="CCE63" s="47"/>
      <c r="CCF63" s="47"/>
      <c r="CCG63" s="47"/>
      <c r="CCH63" s="47"/>
      <c r="CCI63" s="47"/>
      <c r="CCJ63" s="47"/>
      <c r="CCK63" s="47"/>
      <c r="CCL63" s="47"/>
      <c r="CCM63" s="47"/>
      <c r="CCN63" s="47"/>
      <c r="CCO63" s="47"/>
      <c r="CCP63" s="47"/>
      <c r="CCQ63" s="47"/>
      <c r="CCR63" s="47"/>
      <c r="CCS63" s="47"/>
      <c r="CCT63" s="47"/>
      <c r="CCU63" s="47"/>
      <c r="CCV63" s="47"/>
      <c r="CCW63" s="47"/>
      <c r="CCX63" s="47"/>
      <c r="CCY63" s="47"/>
      <c r="CCZ63" s="47"/>
      <c r="CDA63" s="47"/>
      <c r="CDB63" s="47"/>
      <c r="CDC63" s="47"/>
      <c r="CDD63" s="47"/>
      <c r="CDE63" s="47"/>
      <c r="CDF63" s="47"/>
      <c r="CDG63" s="47"/>
      <c r="CDH63" s="47"/>
      <c r="CDI63" s="47"/>
      <c r="CDJ63" s="47"/>
      <c r="CDK63" s="47"/>
      <c r="CDL63" s="47"/>
      <c r="CDM63" s="47"/>
      <c r="CDN63" s="47"/>
      <c r="CDO63" s="47"/>
      <c r="CDP63" s="47"/>
      <c r="CDQ63" s="47"/>
      <c r="CDR63" s="47"/>
      <c r="CDS63" s="47"/>
      <c r="CDT63" s="47"/>
      <c r="CDU63" s="47"/>
      <c r="CDV63" s="47"/>
      <c r="CDW63" s="47"/>
      <c r="CDX63" s="47"/>
      <c r="CDY63" s="47"/>
      <c r="CDZ63" s="47"/>
      <c r="CEA63" s="47"/>
      <c r="CEB63" s="47"/>
      <c r="CEC63" s="47"/>
      <c r="CED63" s="47"/>
      <c r="CEE63" s="47"/>
      <c r="CEF63" s="47"/>
      <c r="CEG63" s="47"/>
      <c r="CEH63" s="47"/>
      <c r="CEI63" s="47"/>
      <c r="CEJ63" s="47"/>
      <c r="CEK63" s="47"/>
      <c r="CEL63" s="47"/>
      <c r="CEM63" s="47"/>
      <c r="CEN63" s="47"/>
      <c r="CEO63" s="47"/>
      <c r="CEP63" s="47"/>
      <c r="CEQ63" s="47"/>
      <c r="CER63" s="47"/>
      <c r="CES63" s="47"/>
      <c r="CET63" s="47"/>
      <c r="CEU63" s="47"/>
      <c r="CEV63" s="47"/>
      <c r="CEW63" s="47"/>
      <c r="CEX63" s="47"/>
      <c r="CEY63" s="47"/>
      <c r="CEZ63" s="47"/>
      <c r="CFA63" s="47"/>
      <c r="CFB63" s="47"/>
      <c r="CFC63" s="47"/>
      <c r="CFD63" s="47"/>
      <c r="CFE63" s="47"/>
      <c r="CFF63" s="47"/>
      <c r="CFG63" s="47"/>
      <c r="CFH63" s="47"/>
      <c r="CFI63" s="47"/>
      <c r="CFJ63" s="47"/>
      <c r="CFK63" s="47"/>
      <c r="CFL63" s="47"/>
      <c r="CFM63" s="47"/>
      <c r="CFN63" s="47"/>
      <c r="CFO63" s="47"/>
      <c r="CFP63" s="47"/>
      <c r="CFQ63" s="47"/>
      <c r="CFR63" s="47"/>
      <c r="CFS63" s="47"/>
      <c r="CFT63" s="47"/>
      <c r="CFU63" s="47"/>
      <c r="CFV63" s="47"/>
      <c r="CFW63" s="47"/>
      <c r="CFX63" s="47"/>
      <c r="CFY63" s="47"/>
      <c r="CFZ63" s="47"/>
      <c r="CGA63" s="47"/>
      <c r="CGB63" s="47"/>
      <c r="CGC63" s="47"/>
      <c r="CGD63" s="47"/>
      <c r="CGE63" s="47"/>
      <c r="CGF63" s="47"/>
      <c r="CGG63" s="47"/>
      <c r="CGH63" s="47"/>
      <c r="CGI63" s="47"/>
      <c r="CGJ63" s="47"/>
      <c r="CGK63" s="47"/>
      <c r="CGL63" s="47"/>
      <c r="CGM63" s="47"/>
      <c r="CGN63" s="47"/>
      <c r="CGO63" s="47"/>
      <c r="CGP63" s="47"/>
      <c r="CGQ63" s="47"/>
      <c r="CGR63" s="47"/>
      <c r="CGS63" s="47"/>
      <c r="CGT63" s="47"/>
      <c r="CGU63" s="47"/>
      <c r="CGV63" s="47"/>
      <c r="CGW63" s="47"/>
      <c r="CGX63" s="47"/>
      <c r="CGY63" s="47"/>
      <c r="CGZ63" s="47"/>
      <c r="CHA63" s="47"/>
      <c r="CHB63" s="47"/>
      <c r="CHC63" s="47"/>
      <c r="CHD63" s="47"/>
      <c r="CHE63" s="47"/>
      <c r="CHF63" s="47"/>
      <c r="CHG63" s="47"/>
      <c r="CHH63" s="47"/>
      <c r="CHI63" s="47"/>
      <c r="CHJ63" s="47"/>
      <c r="CHK63" s="47"/>
      <c r="CHL63" s="47"/>
      <c r="CHM63" s="47"/>
      <c r="CHN63" s="47"/>
      <c r="CHO63" s="47"/>
      <c r="CHP63" s="47"/>
      <c r="CHQ63" s="47"/>
      <c r="CHR63" s="47"/>
      <c r="CHS63" s="47"/>
      <c r="CHT63" s="47"/>
      <c r="CHU63" s="47"/>
      <c r="CHV63" s="47"/>
      <c r="CHW63" s="47"/>
      <c r="CHX63" s="47"/>
      <c r="CHY63" s="47"/>
      <c r="CHZ63" s="47"/>
      <c r="CIA63" s="47"/>
      <c r="CIB63" s="47"/>
      <c r="CIC63" s="47"/>
      <c r="CID63" s="47"/>
      <c r="CIE63" s="47"/>
      <c r="CIF63" s="47"/>
      <c r="CIG63" s="47"/>
      <c r="CIH63" s="47"/>
      <c r="CII63" s="47"/>
      <c r="CIJ63" s="47"/>
      <c r="CIK63" s="47"/>
      <c r="CIL63" s="47"/>
      <c r="CIM63" s="47"/>
      <c r="CIN63" s="47"/>
      <c r="CIO63" s="47"/>
      <c r="CIP63" s="47"/>
      <c r="CIQ63" s="47"/>
      <c r="CIR63" s="47"/>
      <c r="CIS63" s="47"/>
      <c r="CIT63" s="47"/>
      <c r="CIU63" s="47"/>
      <c r="CIV63" s="47"/>
      <c r="CIW63" s="47"/>
      <c r="CIX63" s="47"/>
      <c r="CIY63" s="47"/>
      <c r="CIZ63" s="47"/>
      <c r="CJA63" s="47"/>
      <c r="CJB63" s="47"/>
      <c r="CJC63" s="47"/>
      <c r="CJD63" s="47"/>
      <c r="CJE63" s="47"/>
      <c r="CJF63" s="47"/>
      <c r="CJG63" s="47"/>
      <c r="CJH63" s="47"/>
      <c r="CJI63" s="47"/>
      <c r="CJJ63" s="47"/>
      <c r="CJK63" s="47"/>
      <c r="CJL63" s="47"/>
      <c r="CJM63" s="47"/>
      <c r="CJN63" s="47"/>
      <c r="CJO63" s="47"/>
      <c r="CJP63" s="47"/>
      <c r="CJQ63" s="47"/>
      <c r="CJR63" s="47"/>
      <c r="CJS63" s="47"/>
      <c r="CJT63" s="47"/>
      <c r="CJU63" s="47"/>
      <c r="CJV63" s="47"/>
      <c r="CJW63" s="47"/>
      <c r="CJX63" s="47"/>
      <c r="CJY63" s="47"/>
      <c r="CJZ63" s="47"/>
      <c r="CKA63" s="47"/>
      <c r="CKB63" s="47"/>
      <c r="CKC63" s="47"/>
      <c r="CKD63" s="47"/>
      <c r="CKE63" s="47"/>
      <c r="CKF63" s="47"/>
      <c r="CKG63" s="47"/>
      <c r="CKH63" s="47"/>
      <c r="CKI63" s="47"/>
      <c r="CKJ63" s="47"/>
      <c r="CKK63" s="47"/>
      <c r="CKL63" s="47"/>
      <c r="CKM63" s="47"/>
      <c r="CKN63" s="47"/>
      <c r="CKO63" s="47"/>
      <c r="CKP63" s="47"/>
      <c r="CKQ63" s="47"/>
      <c r="CKR63" s="47"/>
      <c r="CKS63" s="47"/>
      <c r="CKT63" s="47"/>
      <c r="CKU63" s="47"/>
      <c r="CKV63" s="47"/>
      <c r="CKW63" s="47"/>
      <c r="CKX63" s="47"/>
      <c r="CKY63" s="47"/>
      <c r="CKZ63" s="47"/>
      <c r="CLA63" s="47"/>
      <c r="CLB63" s="47"/>
      <c r="CLC63" s="47"/>
      <c r="CLD63" s="47"/>
      <c r="CLE63" s="47"/>
      <c r="CLF63" s="47"/>
      <c r="CLG63" s="47"/>
      <c r="CLH63" s="47"/>
      <c r="CLI63" s="47"/>
      <c r="CLJ63" s="47"/>
      <c r="CLK63" s="47"/>
      <c r="CLL63" s="47"/>
      <c r="CLM63" s="47"/>
      <c r="CLN63" s="47"/>
      <c r="CLO63" s="47"/>
      <c r="CLP63" s="47"/>
      <c r="CLQ63" s="47"/>
      <c r="CLR63" s="47"/>
      <c r="CLS63" s="47"/>
      <c r="CLT63" s="47"/>
      <c r="CLU63" s="47"/>
      <c r="CLV63" s="47"/>
      <c r="CLW63" s="47"/>
      <c r="CLX63" s="47"/>
      <c r="CLY63" s="47"/>
      <c r="CLZ63" s="47"/>
      <c r="CMA63" s="47"/>
      <c r="CMB63" s="47"/>
      <c r="CMC63" s="47"/>
      <c r="CMD63" s="47"/>
      <c r="CME63" s="47"/>
      <c r="CMF63" s="47"/>
      <c r="CMG63" s="47"/>
      <c r="CMH63" s="47"/>
      <c r="CMI63" s="47"/>
      <c r="CMJ63" s="47"/>
      <c r="CMK63" s="47"/>
      <c r="CML63" s="47"/>
      <c r="CMM63" s="47"/>
      <c r="CMN63" s="47"/>
      <c r="CMO63" s="47"/>
      <c r="CMP63" s="47"/>
      <c r="CMQ63" s="47"/>
      <c r="CMR63" s="47"/>
      <c r="CMS63" s="47"/>
      <c r="CMT63" s="47"/>
      <c r="CMU63" s="47"/>
      <c r="CMV63" s="47"/>
      <c r="CMW63" s="47"/>
      <c r="CMX63" s="47"/>
      <c r="CMY63" s="47"/>
      <c r="CMZ63" s="47"/>
      <c r="CNA63" s="47"/>
      <c r="CNB63" s="47"/>
      <c r="CNC63" s="47"/>
      <c r="CND63" s="47"/>
      <c r="CNE63" s="47"/>
      <c r="CNF63" s="47"/>
      <c r="CNG63" s="47"/>
      <c r="CNH63" s="47"/>
      <c r="CNI63" s="47"/>
      <c r="CNJ63" s="47"/>
      <c r="CNK63" s="47"/>
      <c r="CNL63" s="47"/>
      <c r="CNM63" s="47"/>
      <c r="CNN63" s="47"/>
      <c r="CNO63" s="47"/>
      <c r="CNP63" s="47"/>
      <c r="CNQ63" s="47"/>
      <c r="CNR63" s="47"/>
      <c r="CNS63" s="47"/>
      <c r="CNT63" s="47"/>
      <c r="CNU63" s="47"/>
      <c r="CNV63" s="47"/>
      <c r="CNW63" s="47"/>
      <c r="CNX63" s="47"/>
      <c r="CNY63" s="47"/>
      <c r="CNZ63" s="47"/>
      <c r="COA63" s="47"/>
      <c r="COB63" s="47"/>
      <c r="COC63" s="47"/>
      <c r="COD63" s="47"/>
      <c r="COE63" s="47"/>
      <c r="COF63" s="47"/>
      <c r="COG63" s="47"/>
      <c r="COH63" s="47"/>
      <c r="COI63" s="47"/>
      <c r="COJ63" s="47"/>
      <c r="COK63" s="47"/>
      <c r="COL63" s="47"/>
      <c r="COM63" s="47"/>
      <c r="CON63" s="47"/>
      <c r="COO63" s="47"/>
      <c r="COP63" s="47"/>
      <c r="COQ63" s="47"/>
      <c r="COR63" s="47"/>
      <c r="COS63" s="47"/>
      <c r="COT63" s="47"/>
      <c r="COU63" s="47"/>
      <c r="COV63" s="47"/>
      <c r="COW63" s="47"/>
      <c r="COX63" s="47"/>
      <c r="COY63" s="47"/>
      <c r="COZ63" s="47"/>
      <c r="CPA63" s="47"/>
      <c r="CPB63" s="47"/>
      <c r="CPC63" s="47"/>
      <c r="CPD63" s="47"/>
      <c r="CPE63" s="47"/>
      <c r="CPF63" s="47"/>
      <c r="CPG63" s="47"/>
      <c r="CPH63" s="47"/>
      <c r="CPI63" s="47"/>
      <c r="CPJ63" s="47"/>
      <c r="CPK63" s="47"/>
      <c r="CPL63" s="47"/>
      <c r="CPM63" s="47"/>
      <c r="CPN63" s="47"/>
      <c r="CPO63" s="47"/>
      <c r="CPP63" s="47"/>
      <c r="CPQ63" s="47"/>
      <c r="CPR63" s="47"/>
      <c r="CPS63" s="47"/>
      <c r="CPT63" s="47"/>
      <c r="CPU63" s="47"/>
      <c r="CPV63" s="47"/>
      <c r="CPW63" s="47"/>
      <c r="CPX63" s="47"/>
      <c r="CPY63" s="47"/>
      <c r="CPZ63" s="47"/>
      <c r="CQA63" s="47"/>
      <c r="CQB63" s="47"/>
      <c r="CQC63" s="47"/>
      <c r="CQD63" s="47"/>
      <c r="CQE63" s="47"/>
      <c r="CQF63" s="47"/>
      <c r="CQG63" s="47"/>
      <c r="CQH63" s="47"/>
      <c r="CQI63" s="47"/>
      <c r="CQJ63" s="47"/>
      <c r="CQK63" s="47"/>
      <c r="CQL63" s="47"/>
      <c r="CQM63" s="47"/>
      <c r="CQN63" s="47"/>
      <c r="CQO63" s="47"/>
      <c r="CQP63" s="47"/>
      <c r="CQQ63" s="47"/>
      <c r="CQR63" s="47"/>
      <c r="CQS63" s="47"/>
      <c r="CQT63" s="47"/>
      <c r="CQU63" s="47"/>
      <c r="CQV63" s="47"/>
      <c r="CQW63" s="47"/>
      <c r="CQX63" s="47"/>
      <c r="CQY63" s="47"/>
      <c r="CQZ63" s="47"/>
      <c r="CRA63" s="47"/>
      <c r="CRB63" s="47"/>
      <c r="CRC63" s="47"/>
      <c r="CRD63" s="47"/>
      <c r="CRE63" s="47"/>
      <c r="CRF63" s="47"/>
      <c r="CRG63" s="47"/>
      <c r="CRH63" s="47"/>
      <c r="CRI63" s="47"/>
      <c r="CRJ63" s="47"/>
      <c r="CRK63" s="47"/>
      <c r="CRL63" s="47"/>
      <c r="CRM63" s="47"/>
      <c r="CRN63" s="47"/>
      <c r="CRO63" s="47"/>
      <c r="CRP63" s="47"/>
      <c r="CRQ63" s="47"/>
      <c r="CRR63" s="47"/>
      <c r="CRS63" s="47"/>
      <c r="CRT63" s="47"/>
      <c r="CRU63" s="47"/>
      <c r="CRV63" s="47"/>
      <c r="CRW63" s="47"/>
      <c r="CRX63" s="47"/>
      <c r="CRY63" s="47"/>
      <c r="CRZ63" s="47"/>
      <c r="CSA63" s="47"/>
      <c r="CSB63" s="47"/>
      <c r="CSC63" s="47"/>
      <c r="CSD63" s="47"/>
      <c r="CSE63" s="47"/>
      <c r="CSF63" s="47"/>
      <c r="CSG63" s="47"/>
      <c r="CSH63" s="47"/>
      <c r="CSI63" s="47"/>
      <c r="CSJ63" s="47"/>
      <c r="CSK63" s="47"/>
      <c r="CSL63" s="47"/>
      <c r="CSM63" s="47"/>
      <c r="CSN63" s="47"/>
      <c r="CSO63" s="47"/>
      <c r="CSP63" s="47"/>
      <c r="CSQ63" s="47"/>
      <c r="CSR63" s="47"/>
      <c r="CSS63" s="47"/>
      <c r="CST63" s="47"/>
      <c r="CSU63" s="47"/>
      <c r="CSV63" s="47"/>
      <c r="CSW63" s="47"/>
      <c r="CSX63" s="47"/>
      <c r="CSY63" s="47"/>
      <c r="CSZ63" s="47"/>
      <c r="CTA63" s="47"/>
      <c r="CTB63" s="47"/>
      <c r="CTC63" s="47"/>
      <c r="CTD63" s="47"/>
      <c r="CTE63" s="47"/>
      <c r="CTF63" s="47"/>
      <c r="CTG63" s="47"/>
      <c r="CTH63" s="47"/>
      <c r="CTI63" s="47"/>
      <c r="CTJ63" s="47"/>
      <c r="CTK63" s="47"/>
      <c r="CTL63" s="47"/>
      <c r="CTM63" s="47"/>
      <c r="CTN63" s="47"/>
      <c r="CTO63" s="47"/>
      <c r="CTP63" s="47"/>
      <c r="CTQ63" s="47"/>
      <c r="CTR63" s="47"/>
      <c r="CTS63" s="47"/>
      <c r="CTT63" s="47"/>
      <c r="CTU63" s="47"/>
      <c r="CTV63" s="47"/>
      <c r="CTW63" s="47"/>
      <c r="CTX63" s="47"/>
      <c r="CTY63" s="47"/>
      <c r="CTZ63" s="47"/>
      <c r="CUA63" s="47"/>
      <c r="CUB63" s="47"/>
      <c r="CUC63" s="47"/>
      <c r="CUD63" s="47"/>
      <c r="CUE63" s="47"/>
      <c r="CUF63" s="47"/>
      <c r="CUG63" s="47"/>
      <c r="CUH63" s="47"/>
      <c r="CUI63" s="47"/>
      <c r="CUJ63" s="47"/>
      <c r="CUK63" s="47"/>
      <c r="CUL63" s="47"/>
      <c r="CUM63" s="47"/>
      <c r="CUN63" s="47"/>
      <c r="CUO63" s="47"/>
      <c r="CUP63" s="47"/>
      <c r="CUQ63" s="47"/>
      <c r="CUR63" s="47"/>
      <c r="CUS63" s="47"/>
      <c r="CUT63" s="47"/>
      <c r="CUU63" s="47"/>
      <c r="CUV63" s="47"/>
      <c r="CUW63" s="47"/>
      <c r="CUX63" s="47"/>
      <c r="CUY63" s="47"/>
      <c r="CUZ63" s="47"/>
      <c r="CVA63" s="47"/>
      <c r="CVB63" s="47"/>
      <c r="CVC63" s="47"/>
      <c r="CVD63" s="47"/>
      <c r="CVE63" s="47"/>
      <c r="CVF63" s="47"/>
      <c r="CVG63" s="47"/>
      <c r="CVH63" s="47"/>
      <c r="CVI63" s="47"/>
      <c r="CVJ63" s="47"/>
      <c r="CVK63" s="47"/>
      <c r="CVL63" s="47"/>
      <c r="CVM63" s="47"/>
      <c r="CVN63" s="47"/>
      <c r="CVO63" s="47"/>
      <c r="CVP63" s="47"/>
      <c r="CVQ63" s="47"/>
      <c r="CVR63" s="47"/>
      <c r="CVS63" s="47"/>
      <c r="CVT63" s="47"/>
      <c r="CVU63" s="47"/>
      <c r="CVV63" s="47"/>
      <c r="CVW63" s="47"/>
      <c r="CVX63" s="47"/>
      <c r="CVY63" s="47"/>
      <c r="CVZ63" s="47"/>
      <c r="CWA63" s="47"/>
      <c r="CWB63" s="47"/>
      <c r="CWC63" s="47"/>
      <c r="CWD63" s="47"/>
      <c r="CWE63" s="47"/>
      <c r="CWF63" s="47"/>
      <c r="CWG63" s="47"/>
      <c r="CWH63" s="47"/>
      <c r="CWI63" s="47"/>
      <c r="CWJ63" s="47"/>
      <c r="CWK63" s="47"/>
      <c r="CWL63" s="47"/>
      <c r="CWM63" s="47"/>
      <c r="CWN63" s="47"/>
      <c r="CWO63" s="47"/>
      <c r="CWP63" s="47"/>
      <c r="CWQ63" s="47"/>
      <c r="CWR63" s="47"/>
      <c r="CWS63" s="47"/>
      <c r="CWT63" s="47"/>
      <c r="CWU63" s="47"/>
      <c r="CWV63" s="47"/>
      <c r="CWW63" s="47"/>
      <c r="CWX63" s="47"/>
      <c r="CWY63" s="47"/>
      <c r="CWZ63" s="47"/>
      <c r="CXA63" s="47"/>
      <c r="CXB63" s="47"/>
      <c r="CXC63" s="47"/>
      <c r="CXD63" s="47"/>
      <c r="CXE63" s="47"/>
      <c r="CXF63" s="47"/>
      <c r="CXG63" s="47"/>
      <c r="CXH63" s="47"/>
      <c r="CXI63" s="47"/>
      <c r="CXJ63" s="47"/>
      <c r="CXK63" s="47"/>
      <c r="CXL63" s="47"/>
      <c r="CXM63" s="47"/>
      <c r="CXN63" s="47"/>
      <c r="CXO63" s="47"/>
      <c r="CXP63" s="47"/>
      <c r="CXQ63" s="47"/>
      <c r="CXR63" s="47"/>
      <c r="CXS63" s="47"/>
      <c r="CXT63" s="47"/>
      <c r="CXU63" s="47"/>
      <c r="CXV63" s="47"/>
      <c r="CXW63" s="47"/>
      <c r="CXX63" s="47"/>
      <c r="CXY63" s="47"/>
      <c r="CXZ63" s="47"/>
      <c r="CYA63" s="47"/>
      <c r="CYB63" s="47"/>
      <c r="CYC63" s="47"/>
      <c r="CYD63" s="47"/>
      <c r="CYE63" s="47"/>
      <c r="CYF63" s="47"/>
      <c r="CYG63" s="47"/>
      <c r="CYH63" s="47"/>
      <c r="CYI63" s="47"/>
      <c r="CYJ63" s="47"/>
      <c r="CYK63" s="47"/>
      <c r="CYL63" s="47"/>
      <c r="CYM63" s="47"/>
      <c r="CYN63" s="47"/>
      <c r="CYO63" s="47"/>
      <c r="CYP63" s="47"/>
      <c r="CYQ63" s="47"/>
      <c r="CYR63" s="47"/>
      <c r="CYS63" s="47"/>
      <c r="CYT63" s="47"/>
      <c r="CYU63" s="47"/>
      <c r="CYV63" s="47"/>
      <c r="CYW63" s="47"/>
      <c r="CYX63" s="47"/>
      <c r="CYY63" s="47"/>
      <c r="CYZ63" s="47"/>
      <c r="CZA63" s="47"/>
      <c r="CZB63" s="47"/>
      <c r="CZC63" s="47"/>
      <c r="CZD63" s="47"/>
      <c r="CZE63" s="47"/>
      <c r="CZF63" s="47"/>
      <c r="CZG63" s="47"/>
      <c r="CZH63" s="47"/>
      <c r="CZI63" s="47"/>
      <c r="CZJ63" s="47"/>
      <c r="CZK63" s="47"/>
      <c r="CZL63" s="47"/>
      <c r="CZM63" s="47"/>
      <c r="CZN63" s="47"/>
      <c r="CZO63" s="47"/>
      <c r="CZP63" s="47"/>
      <c r="CZQ63" s="47"/>
      <c r="CZR63" s="47"/>
      <c r="CZS63" s="47"/>
      <c r="CZT63" s="47"/>
      <c r="CZU63" s="47"/>
      <c r="CZV63" s="47"/>
      <c r="CZW63" s="47"/>
      <c r="CZX63" s="47"/>
      <c r="CZY63" s="47"/>
      <c r="CZZ63" s="47"/>
      <c r="DAA63" s="47"/>
      <c r="DAB63" s="47"/>
      <c r="DAC63" s="47"/>
      <c r="DAD63" s="47"/>
      <c r="DAE63" s="47"/>
      <c r="DAF63" s="47"/>
      <c r="DAG63" s="47"/>
      <c r="DAH63" s="47"/>
      <c r="DAI63" s="47"/>
      <c r="DAJ63" s="47"/>
      <c r="DAK63" s="47"/>
      <c r="DAL63" s="47"/>
      <c r="DAM63" s="47"/>
      <c r="DAN63" s="47"/>
      <c r="DAO63" s="47"/>
      <c r="DAP63" s="47"/>
      <c r="DAQ63" s="47"/>
      <c r="DAR63" s="47"/>
      <c r="DAS63" s="47"/>
      <c r="DAT63" s="47"/>
      <c r="DAU63" s="47"/>
      <c r="DAV63" s="47"/>
      <c r="DAW63" s="47"/>
      <c r="DAX63" s="47"/>
      <c r="DAY63" s="47"/>
      <c r="DAZ63" s="47"/>
      <c r="DBA63" s="47"/>
      <c r="DBB63" s="47"/>
      <c r="DBC63" s="47"/>
      <c r="DBD63" s="47"/>
      <c r="DBE63" s="47"/>
      <c r="DBF63" s="47"/>
      <c r="DBG63" s="47"/>
      <c r="DBH63" s="47"/>
      <c r="DBI63" s="47"/>
      <c r="DBJ63" s="47"/>
      <c r="DBK63" s="47"/>
      <c r="DBL63" s="47"/>
      <c r="DBM63" s="47"/>
      <c r="DBN63" s="47"/>
      <c r="DBO63" s="47"/>
      <c r="DBP63" s="47"/>
      <c r="DBQ63" s="47"/>
      <c r="DBR63" s="47"/>
      <c r="DBS63" s="47"/>
      <c r="DBT63" s="47"/>
      <c r="DBU63" s="47"/>
      <c r="DBV63" s="47"/>
      <c r="DBW63" s="47"/>
      <c r="DBX63" s="47"/>
      <c r="DBY63" s="47"/>
      <c r="DBZ63" s="47"/>
      <c r="DCA63" s="47"/>
      <c r="DCB63" s="47"/>
      <c r="DCC63" s="47"/>
      <c r="DCD63" s="47"/>
      <c r="DCE63" s="47"/>
      <c r="DCF63" s="47"/>
      <c r="DCG63" s="47"/>
      <c r="DCH63" s="47"/>
      <c r="DCI63" s="47"/>
      <c r="DCJ63" s="47"/>
      <c r="DCK63" s="47"/>
      <c r="DCL63" s="47"/>
      <c r="DCM63" s="47"/>
      <c r="DCN63" s="47"/>
      <c r="DCO63" s="47"/>
      <c r="DCP63" s="47"/>
      <c r="DCQ63" s="47"/>
      <c r="DCR63" s="47"/>
      <c r="DCS63" s="47"/>
      <c r="DCT63" s="47"/>
      <c r="DCU63" s="47"/>
      <c r="DCV63" s="47"/>
      <c r="DCW63" s="47"/>
      <c r="DCX63" s="47"/>
      <c r="DCY63" s="47"/>
      <c r="DCZ63" s="47"/>
      <c r="DDA63" s="47"/>
      <c r="DDB63" s="47"/>
      <c r="DDC63" s="47"/>
      <c r="DDD63" s="47"/>
      <c r="DDE63" s="47"/>
      <c r="DDF63" s="47"/>
      <c r="DDG63" s="47"/>
      <c r="DDH63" s="47"/>
      <c r="DDI63" s="47"/>
      <c r="DDJ63" s="47"/>
      <c r="DDK63" s="47"/>
      <c r="DDL63" s="47"/>
      <c r="DDM63" s="47"/>
      <c r="DDN63" s="47"/>
      <c r="DDO63" s="47"/>
      <c r="DDP63" s="47"/>
      <c r="DDQ63" s="47"/>
      <c r="DDR63" s="47"/>
      <c r="DDS63" s="47"/>
      <c r="DDT63" s="47"/>
      <c r="DDU63" s="47"/>
      <c r="DDV63" s="47"/>
      <c r="DDW63" s="47"/>
      <c r="DDX63" s="47"/>
      <c r="DDY63" s="47"/>
      <c r="DDZ63" s="47"/>
      <c r="DEA63" s="47"/>
      <c r="DEB63" s="47"/>
      <c r="DEC63" s="47"/>
      <c r="DED63" s="47"/>
      <c r="DEE63" s="47"/>
      <c r="DEF63" s="47"/>
      <c r="DEG63" s="47"/>
      <c r="DEH63" s="47"/>
      <c r="DEI63" s="47"/>
      <c r="DEJ63" s="47"/>
      <c r="DEK63" s="47"/>
      <c r="DEL63" s="47"/>
      <c r="DEM63" s="47"/>
      <c r="DEN63" s="47"/>
      <c r="DEO63" s="47"/>
      <c r="DEP63" s="47"/>
      <c r="DEQ63" s="47"/>
      <c r="DER63" s="47"/>
      <c r="DES63" s="47"/>
      <c r="DET63" s="47"/>
      <c r="DEU63" s="47"/>
      <c r="DEV63" s="47"/>
      <c r="DEW63" s="47"/>
      <c r="DEX63" s="47"/>
      <c r="DEY63" s="47"/>
      <c r="DEZ63" s="47"/>
      <c r="DFA63" s="47"/>
      <c r="DFB63" s="47"/>
      <c r="DFC63" s="47"/>
      <c r="DFD63" s="47"/>
      <c r="DFE63" s="47"/>
      <c r="DFF63" s="47"/>
      <c r="DFG63" s="47"/>
      <c r="DFH63" s="47"/>
      <c r="DFI63" s="47"/>
      <c r="DFJ63" s="47"/>
      <c r="DFK63" s="47"/>
      <c r="DFL63" s="47"/>
      <c r="DFM63" s="47"/>
      <c r="DFN63" s="47"/>
      <c r="DFO63" s="47"/>
      <c r="DFP63" s="47"/>
      <c r="DFQ63" s="47"/>
      <c r="DFR63" s="47"/>
      <c r="DFS63" s="47"/>
      <c r="DFT63" s="47"/>
      <c r="DFU63" s="47"/>
      <c r="DFV63" s="47"/>
      <c r="DFW63" s="47"/>
      <c r="DFX63" s="47"/>
      <c r="DFY63" s="47"/>
      <c r="DFZ63" s="47"/>
      <c r="DGA63" s="47"/>
      <c r="DGB63" s="47"/>
      <c r="DGC63" s="47"/>
      <c r="DGD63" s="47"/>
      <c r="DGE63" s="47"/>
      <c r="DGF63" s="47"/>
      <c r="DGG63" s="47"/>
      <c r="DGH63" s="47"/>
      <c r="DGI63" s="47"/>
      <c r="DGJ63" s="47"/>
      <c r="DGK63" s="47"/>
      <c r="DGL63" s="47"/>
      <c r="DGM63" s="47"/>
      <c r="DGN63" s="47"/>
      <c r="DGO63" s="47"/>
      <c r="DGP63" s="47"/>
      <c r="DGQ63" s="47"/>
      <c r="DGR63" s="47"/>
      <c r="DGS63" s="47"/>
      <c r="DGT63" s="47"/>
      <c r="DGU63" s="47"/>
      <c r="DGV63" s="47"/>
      <c r="DGW63" s="47"/>
      <c r="DGX63" s="47"/>
      <c r="DGY63" s="47"/>
      <c r="DGZ63" s="47"/>
      <c r="DHA63" s="47"/>
      <c r="DHB63" s="47"/>
      <c r="DHC63" s="47"/>
      <c r="DHD63" s="47"/>
      <c r="DHE63" s="47"/>
      <c r="DHF63" s="47"/>
      <c r="DHG63" s="47"/>
      <c r="DHH63" s="47"/>
      <c r="DHI63" s="47"/>
      <c r="DHJ63" s="47"/>
      <c r="DHK63" s="47"/>
      <c r="DHL63" s="47"/>
      <c r="DHM63" s="47"/>
      <c r="DHN63" s="47"/>
      <c r="DHO63" s="47"/>
      <c r="DHP63" s="47"/>
      <c r="DHQ63" s="47"/>
      <c r="DHR63" s="47"/>
      <c r="DHS63" s="47"/>
      <c r="DHT63" s="47"/>
      <c r="DHU63" s="47"/>
      <c r="DHV63" s="47"/>
      <c r="DHW63" s="47"/>
      <c r="DHX63" s="47"/>
      <c r="DHY63" s="47"/>
      <c r="DHZ63" s="47"/>
      <c r="DIA63" s="47"/>
      <c r="DIB63" s="47"/>
      <c r="DIC63" s="47"/>
      <c r="DID63" s="47"/>
      <c r="DIE63" s="47"/>
      <c r="DIF63" s="47"/>
      <c r="DIG63" s="47"/>
      <c r="DIH63" s="47"/>
      <c r="DII63" s="47"/>
      <c r="DIJ63" s="47"/>
      <c r="DIK63" s="47"/>
      <c r="DIL63" s="47"/>
      <c r="DIM63" s="47"/>
      <c r="DIN63" s="47"/>
      <c r="DIO63" s="47"/>
      <c r="DIP63" s="47"/>
      <c r="DIQ63" s="47"/>
      <c r="DIR63" s="47"/>
      <c r="DIS63" s="47"/>
      <c r="DIT63" s="47"/>
      <c r="DIU63" s="47"/>
      <c r="DIV63" s="47"/>
      <c r="DIW63" s="47"/>
      <c r="DIX63" s="47"/>
      <c r="DIY63" s="47"/>
      <c r="DIZ63" s="47"/>
      <c r="DJA63" s="47"/>
      <c r="DJB63" s="47"/>
      <c r="DJC63" s="47"/>
      <c r="DJD63" s="47"/>
      <c r="DJE63" s="47"/>
      <c r="DJF63" s="47"/>
      <c r="DJG63" s="47"/>
      <c r="DJH63" s="47"/>
      <c r="DJI63" s="47"/>
      <c r="DJJ63" s="47"/>
      <c r="DJK63" s="47"/>
      <c r="DJL63" s="47"/>
      <c r="DJM63" s="47"/>
      <c r="DJN63" s="47"/>
      <c r="DJO63" s="47"/>
      <c r="DJP63" s="47"/>
      <c r="DJQ63" s="47"/>
      <c r="DJR63" s="47"/>
      <c r="DJS63" s="47"/>
      <c r="DJT63" s="47"/>
      <c r="DJU63" s="47"/>
      <c r="DJV63" s="47"/>
      <c r="DJW63" s="47"/>
      <c r="DJX63" s="47"/>
      <c r="DJY63" s="47"/>
      <c r="DJZ63" s="47"/>
      <c r="DKA63" s="47"/>
      <c r="DKB63" s="47"/>
      <c r="DKC63" s="47"/>
      <c r="DKD63" s="47"/>
      <c r="DKE63" s="47"/>
      <c r="DKF63" s="47"/>
      <c r="DKG63" s="47"/>
      <c r="DKH63" s="47"/>
      <c r="DKI63" s="47"/>
      <c r="DKJ63" s="47"/>
      <c r="DKK63" s="47"/>
      <c r="DKL63" s="47"/>
      <c r="DKM63" s="47"/>
      <c r="DKN63" s="47"/>
      <c r="DKO63" s="47"/>
      <c r="DKP63" s="47"/>
      <c r="DKQ63" s="47"/>
      <c r="DKR63" s="47"/>
      <c r="DKS63" s="47"/>
      <c r="DKT63" s="47"/>
      <c r="DKU63" s="47"/>
      <c r="DKV63" s="47"/>
      <c r="DKW63" s="47"/>
      <c r="DKX63" s="47"/>
      <c r="DKY63" s="47"/>
      <c r="DKZ63" s="47"/>
      <c r="DLA63" s="47"/>
      <c r="DLB63" s="47"/>
      <c r="DLC63" s="47"/>
      <c r="DLD63" s="47"/>
      <c r="DLE63" s="47"/>
      <c r="DLF63" s="47"/>
      <c r="DLG63" s="47"/>
      <c r="DLH63" s="47"/>
      <c r="DLI63" s="47"/>
      <c r="DLJ63" s="47"/>
      <c r="DLK63" s="47"/>
      <c r="DLL63" s="47"/>
      <c r="DLM63" s="47"/>
      <c r="DLN63" s="47"/>
      <c r="DLO63" s="47"/>
      <c r="DLP63" s="47"/>
      <c r="DLQ63" s="47"/>
      <c r="DLR63" s="47"/>
      <c r="DLS63" s="47"/>
      <c r="DLT63" s="47"/>
      <c r="DLU63" s="47"/>
      <c r="DLV63" s="47"/>
      <c r="DLW63" s="47"/>
      <c r="DLX63" s="47"/>
      <c r="DLY63" s="47"/>
      <c r="DLZ63" s="47"/>
      <c r="DMA63" s="47"/>
      <c r="DMB63" s="47"/>
      <c r="DMC63" s="47"/>
      <c r="DMD63" s="47"/>
      <c r="DME63" s="47"/>
      <c r="DMF63" s="47"/>
      <c r="DMG63" s="47"/>
      <c r="DMH63" s="47"/>
      <c r="DMI63" s="47"/>
      <c r="DMJ63" s="47"/>
      <c r="DMK63" s="47"/>
      <c r="DML63" s="47"/>
      <c r="DMM63" s="47"/>
      <c r="DMN63" s="47"/>
      <c r="DMO63" s="47"/>
      <c r="DMP63" s="47"/>
      <c r="DMQ63" s="47"/>
      <c r="DMR63" s="47"/>
      <c r="DMS63" s="47"/>
      <c r="DMT63" s="47"/>
      <c r="DMU63" s="47"/>
      <c r="DMV63" s="47"/>
      <c r="DMW63" s="47"/>
      <c r="DMX63" s="47"/>
      <c r="DMY63" s="47"/>
      <c r="DMZ63" s="47"/>
      <c r="DNA63" s="47"/>
      <c r="DNB63" s="47"/>
      <c r="DNC63" s="47"/>
      <c r="DND63" s="47"/>
      <c r="DNE63" s="47"/>
      <c r="DNF63" s="47"/>
      <c r="DNG63" s="47"/>
      <c r="DNH63" s="47"/>
      <c r="DNI63" s="47"/>
      <c r="DNJ63" s="47"/>
      <c r="DNK63" s="47"/>
      <c r="DNL63" s="47"/>
      <c r="DNM63" s="47"/>
      <c r="DNN63" s="47"/>
      <c r="DNO63" s="47"/>
      <c r="DNP63" s="47"/>
      <c r="DNQ63" s="47"/>
      <c r="DNR63" s="47"/>
      <c r="DNS63" s="47"/>
      <c r="DNT63" s="47"/>
      <c r="DNU63" s="47"/>
      <c r="DNV63" s="47"/>
      <c r="DNW63" s="47"/>
      <c r="DNX63" s="47"/>
      <c r="DNY63" s="47"/>
      <c r="DNZ63" s="47"/>
      <c r="DOA63" s="47"/>
      <c r="DOB63" s="47"/>
      <c r="DOC63" s="47"/>
      <c r="DOD63" s="47"/>
      <c r="DOE63" s="47"/>
      <c r="DOF63" s="47"/>
      <c r="DOG63" s="47"/>
      <c r="DOH63" s="47"/>
      <c r="DOI63" s="47"/>
      <c r="DOJ63" s="47"/>
      <c r="DOK63" s="47"/>
      <c r="DOL63" s="47"/>
      <c r="DOM63" s="47"/>
      <c r="DON63" s="47"/>
      <c r="DOO63" s="47"/>
      <c r="DOP63" s="47"/>
      <c r="DOQ63" s="47"/>
      <c r="DOR63" s="47"/>
      <c r="DOS63" s="47"/>
      <c r="DOT63" s="47"/>
      <c r="DOU63" s="47"/>
      <c r="DOV63" s="47"/>
      <c r="DOW63" s="47"/>
      <c r="DOX63" s="47"/>
      <c r="DOY63" s="47"/>
      <c r="DOZ63" s="47"/>
      <c r="DPA63" s="47"/>
      <c r="DPB63" s="47"/>
      <c r="DPC63" s="47"/>
      <c r="DPD63" s="47"/>
      <c r="DPE63" s="47"/>
      <c r="DPF63" s="47"/>
      <c r="DPG63" s="47"/>
      <c r="DPH63" s="47"/>
      <c r="DPI63" s="47"/>
      <c r="DPJ63" s="47"/>
      <c r="DPK63" s="47"/>
      <c r="DPL63" s="47"/>
      <c r="DPM63" s="47"/>
      <c r="DPN63" s="47"/>
      <c r="DPO63" s="47"/>
      <c r="DPP63" s="47"/>
      <c r="DPQ63" s="47"/>
      <c r="DPR63" s="47"/>
      <c r="DPS63" s="47"/>
      <c r="DPT63" s="47"/>
      <c r="DPU63" s="47"/>
      <c r="DPV63" s="47"/>
      <c r="DPW63" s="47"/>
      <c r="DPX63" s="47"/>
      <c r="DPY63" s="47"/>
      <c r="DPZ63" s="47"/>
      <c r="DQA63" s="47"/>
      <c r="DQB63" s="47"/>
      <c r="DQC63" s="47"/>
      <c r="DQD63" s="47"/>
      <c r="DQE63" s="47"/>
      <c r="DQF63" s="47"/>
      <c r="DQG63" s="47"/>
      <c r="DQH63" s="47"/>
      <c r="DQI63" s="47"/>
      <c r="DQJ63" s="47"/>
      <c r="DQK63" s="47"/>
      <c r="DQL63" s="47"/>
      <c r="DQM63" s="47"/>
      <c r="DQN63" s="47"/>
      <c r="DQO63" s="47"/>
      <c r="DQP63" s="47"/>
      <c r="DQQ63" s="47"/>
      <c r="DQR63" s="47"/>
      <c r="DQS63" s="47"/>
      <c r="DQT63" s="47"/>
      <c r="DQU63" s="47"/>
      <c r="DQV63" s="47"/>
      <c r="DQW63" s="47"/>
      <c r="DQX63" s="47"/>
      <c r="DQY63" s="47"/>
      <c r="DQZ63" s="47"/>
      <c r="DRA63" s="47"/>
      <c r="DRB63" s="47"/>
      <c r="DRC63" s="47"/>
      <c r="DRD63" s="47"/>
      <c r="DRE63" s="47"/>
      <c r="DRF63" s="47"/>
      <c r="DRG63" s="47"/>
      <c r="DRH63" s="47"/>
      <c r="DRI63" s="47"/>
      <c r="DRJ63" s="47"/>
      <c r="DRK63" s="47"/>
      <c r="DRL63" s="47"/>
      <c r="DRM63" s="47"/>
      <c r="DRN63" s="47"/>
      <c r="DRO63" s="47"/>
      <c r="DRP63" s="47"/>
      <c r="DRQ63" s="47"/>
      <c r="DRR63" s="47"/>
      <c r="DRS63" s="47"/>
      <c r="DRT63" s="47"/>
      <c r="DRU63" s="47"/>
      <c r="DRV63" s="47"/>
      <c r="DRW63" s="47"/>
      <c r="DRX63" s="47"/>
      <c r="DRY63" s="47"/>
      <c r="DRZ63" s="47"/>
      <c r="DSA63" s="47"/>
      <c r="DSB63" s="47"/>
      <c r="DSC63" s="47"/>
      <c r="DSD63" s="47"/>
      <c r="DSE63" s="47"/>
      <c r="DSF63" s="47"/>
      <c r="DSG63" s="47"/>
      <c r="DSH63" s="47"/>
      <c r="DSI63" s="47"/>
      <c r="DSJ63" s="47"/>
      <c r="DSK63" s="47"/>
      <c r="DSL63" s="47"/>
      <c r="DSM63" s="47"/>
      <c r="DSN63" s="47"/>
      <c r="DSO63" s="47"/>
      <c r="DSP63" s="47"/>
      <c r="DSQ63" s="47"/>
      <c r="DSR63" s="47"/>
      <c r="DSS63" s="47"/>
      <c r="DST63" s="47"/>
      <c r="DSU63" s="47"/>
      <c r="DSV63" s="47"/>
      <c r="DSW63" s="47"/>
      <c r="DSX63" s="47"/>
      <c r="DSY63" s="47"/>
      <c r="DSZ63" s="47"/>
      <c r="DTA63" s="47"/>
      <c r="DTB63" s="47"/>
      <c r="DTC63" s="47"/>
      <c r="DTD63" s="47"/>
      <c r="DTE63" s="47"/>
      <c r="DTF63" s="47"/>
      <c r="DTG63" s="47"/>
      <c r="DTH63" s="47"/>
      <c r="DTI63" s="47"/>
      <c r="DTJ63" s="47"/>
      <c r="DTK63" s="47"/>
      <c r="DTL63" s="47"/>
      <c r="DTM63" s="47"/>
      <c r="DTN63" s="47"/>
      <c r="DTO63" s="47"/>
      <c r="DTP63" s="47"/>
      <c r="DTQ63" s="47"/>
      <c r="DTR63" s="47"/>
      <c r="DTS63" s="47"/>
      <c r="DTT63" s="47"/>
      <c r="DTU63" s="47"/>
      <c r="DTV63" s="47"/>
      <c r="DTW63" s="47"/>
      <c r="DTX63" s="47"/>
      <c r="DTY63" s="47"/>
      <c r="DTZ63" s="47"/>
      <c r="DUA63" s="47"/>
      <c r="DUB63" s="47"/>
      <c r="DUC63" s="47"/>
      <c r="DUD63" s="47"/>
      <c r="DUE63" s="47"/>
      <c r="DUF63" s="47"/>
      <c r="DUG63" s="47"/>
      <c r="DUH63" s="47"/>
      <c r="DUI63" s="47"/>
      <c r="DUJ63" s="47"/>
      <c r="DUK63" s="47"/>
      <c r="DUL63" s="47"/>
      <c r="DUM63" s="47"/>
      <c r="DUN63" s="47"/>
      <c r="DUO63" s="47"/>
      <c r="DUP63" s="47"/>
      <c r="DUQ63" s="47"/>
      <c r="DUR63" s="47"/>
      <c r="DUS63" s="47"/>
      <c r="DUT63" s="47"/>
      <c r="DUU63" s="47"/>
      <c r="DUV63" s="47"/>
      <c r="DUW63" s="47"/>
      <c r="DUX63" s="47"/>
      <c r="DUY63" s="47"/>
      <c r="DUZ63" s="47"/>
      <c r="DVA63" s="47"/>
      <c r="DVB63" s="47"/>
      <c r="DVC63" s="47"/>
      <c r="DVD63" s="47"/>
      <c r="DVE63" s="47"/>
      <c r="DVF63" s="47"/>
      <c r="DVG63" s="47"/>
      <c r="DVH63" s="47"/>
      <c r="DVI63" s="47"/>
      <c r="DVJ63" s="47"/>
      <c r="DVK63" s="47"/>
      <c r="DVL63" s="47"/>
      <c r="DVM63" s="47"/>
      <c r="DVN63" s="47"/>
      <c r="DVO63" s="47"/>
      <c r="DVP63" s="47"/>
      <c r="DVQ63" s="47"/>
      <c r="DVR63" s="47"/>
      <c r="DVS63" s="47"/>
      <c r="DVT63" s="47"/>
      <c r="DVU63" s="47"/>
      <c r="DVV63" s="47"/>
      <c r="DVW63" s="47"/>
      <c r="DVX63" s="47"/>
      <c r="DVY63" s="47"/>
      <c r="DVZ63" s="47"/>
      <c r="DWA63" s="47"/>
      <c r="DWB63" s="47"/>
      <c r="DWC63" s="47"/>
      <c r="DWD63" s="47"/>
      <c r="DWE63" s="47"/>
      <c r="DWF63" s="47"/>
      <c r="DWG63" s="47"/>
      <c r="DWH63" s="47"/>
      <c r="DWI63" s="47"/>
      <c r="DWJ63" s="47"/>
      <c r="DWK63" s="47"/>
      <c r="DWL63" s="47"/>
      <c r="DWM63" s="47"/>
      <c r="DWN63" s="47"/>
      <c r="DWO63" s="47"/>
      <c r="DWP63" s="47"/>
      <c r="DWQ63" s="47"/>
      <c r="DWR63" s="47"/>
      <c r="DWS63" s="47"/>
      <c r="DWT63" s="47"/>
      <c r="DWU63" s="47"/>
      <c r="DWV63" s="47"/>
      <c r="DWW63" s="47"/>
      <c r="DWX63" s="47"/>
      <c r="DWY63" s="47"/>
      <c r="DWZ63" s="47"/>
      <c r="DXA63" s="47"/>
      <c r="DXB63" s="47"/>
      <c r="DXC63" s="47"/>
      <c r="DXD63" s="47"/>
      <c r="DXE63" s="47"/>
      <c r="DXF63" s="47"/>
      <c r="DXG63" s="47"/>
      <c r="DXH63" s="47"/>
      <c r="DXI63" s="47"/>
      <c r="DXJ63" s="47"/>
      <c r="DXK63" s="47"/>
      <c r="DXL63" s="47"/>
      <c r="DXM63" s="47"/>
      <c r="DXN63" s="47"/>
      <c r="DXO63" s="47"/>
      <c r="DXP63" s="47"/>
      <c r="DXQ63" s="47"/>
      <c r="DXR63" s="47"/>
      <c r="DXS63" s="47"/>
      <c r="DXT63" s="47"/>
      <c r="DXU63" s="47"/>
      <c r="DXV63" s="47"/>
      <c r="DXW63" s="47"/>
      <c r="DXX63" s="47"/>
      <c r="DXY63" s="47"/>
      <c r="DXZ63" s="47"/>
      <c r="DYA63" s="47"/>
      <c r="DYB63" s="47"/>
      <c r="DYC63" s="47"/>
      <c r="DYD63" s="47"/>
      <c r="DYE63" s="47"/>
      <c r="DYF63" s="47"/>
      <c r="DYG63" s="47"/>
      <c r="DYH63" s="47"/>
      <c r="DYI63" s="47"/>
      <c r="DYJ63" s="47"/>
      <c r="DYK63" s="47"/>
      <c r="DYL63" s="47"/>
      <c r="DYM63" s="47"/>
      <c r="DYN63" s="47"/>
      <c r="DYO63" s="47"/>
      <c r="DYP63" s="47"/>
      <c r="DYQ63" s="47"/>
      <c r="DYR63" s="47"/>
      <c r="DYS63" s="47"/>
      <c r="DYT63" s="47"/>
      <c r="DYU63" s="47"/>
      <c r="DYV63" s="47"/>
      <c r="DYW63" s="47"/>
      <c r="DYX63" s="47"/>
      <c r="DYY63" s="47"/>
      <c r="DYZ63" s="47"/>
      <c r="DZA63" s="47"/>
      <c r="DZB63" s="47"/>
      <c r="DZC63" s="47"/>
      <c r="DZD63" s="47"/>
      <c r="DZE63" s="47"/>
      <c r="DZF63" s="47"/>
      <c r="DZG63" s="47"/>
      <c r="DZH63" s="47"/>
      <c r="DZI63" s="47"/>
      <c r="DZJ63" s="47"/>
      <c r="DZK63" s="47"/>
      <c r="DZL63" s="47"/>
      <c r="DZM63" s="47"/>
      <c r="DZN63" s="47"/>
      <c r="DZO63" s="47"/>
      <c r="DZP63" s="47"/>
      <c r="DZQ63" s="47"/>
      <c r="DZR63" s="47"/>
      <c r="DZS63" s="47"/>
      <c r="DZT63" s="47"/>
      <c r="DZU63" s="47"/>
      <c r="DZV63" s="47"/>
      <c r="DZW63" s="47"/>
      <c r="DZX63" s="47"/>
      <c r="DZY63" s="47"/>
      <c r="DZZ63" s="47"/>
      <c r="EAA63" s="47"/>
      <c r="EAB63" s="47"/>
      <c r="EAC63" s="47"/>
      <c r="EAD63" s="47"/>
      <c r="EAE63" s="47"/>
      <c r="EAF63" s="47"/>
      <c r="EAG63" s="47"/>
      <c r="EAH63" s="47"/>
      <c r="EAI63" s="47"/>
      <c r="EAJ63" s="47"/>
      <c r="EAK63" s="47"/>
      <c r="EAL63" s="47"/>
      <c r="EAM63" s="47"/>
      <c r="EAN63" s="47"/>
      <c r="EAO63" s="47"/>
      <c r="EAP63" s="47"/>
      <c r="EAQ63" s="47"/>
      <c r="EAR63" s="47"/>
      <c r="EAS63" s="47"/>
      <c r="EAT63" s="47"/>
      <c r="EAU63" s="47"/>
      <c r="EAV63" s="47"/>
      <c r="EAW63" s="47"/>
      <c r="EAX63" s="47"/>
      <c r="EAY63" s="47"/>
      <c r="EAZ63" s="47"/>
      <c r="EBA63" s="47"/>
      <c r="EBB63" s="47"/>
      <c r="EBC63" s="47"/>
      <c r="EBD63" s="47"/>
      <c r="EBE63" s="47"/>
      <c r="EBF63" s="47"/>
      <c r="EBG63" s="47"/>
      <c r="EBH63" s="47"/>
      <c r="EBI63" s="47"/>
      <c r="EBJ63" s="47"/>
      <c r="EBK63" s="47"/>
      <c r="EBL63" s="47"/>
      <c r="EBM63" s="47"/>
      <c r="EBN63" s="47"/>
      <c r="EBO63" s="47"/>
      <c r="EBP63" s="47"/>
      <c r="EBQ63" s="47"/>
      <c r="EBR63" s="47"/>
      <c r="EBS63" s="47"/>
      <c r="EBT63" s="47"/>
      <c r="EBU63" s="47"/>
      <c r="EBV63" s="47"/>
      <c r="EBW63" s="47"/>
      <c r="EBX63" s="47"/>
      <c r="EBY63" s="47"/>
      <c r="EBZ63" s="47"/>
      <c r="ECA63" s="47"/>
      <c r="ECB63" s="47"/>
      <c r="ECC63" s="47"/>
      <c r="ECD63" s="47"/>
      <c r="ECE63" s="47"/>
      <c r="ECF63" s="47"/>
      <c r="ECG63" s="47"/>
      <c r="ECH63" s="47"/>
      <c r="ECI63" s="47"/>
      <c r="ECJ63" s="47"/>
      <c r="ECK63" s="47"/>
      <c r="ECL63" s="47"/>
      <c r="ECM63" s="47"/>
      <c r="ECN63" s="47"/>
      <c r="ECO63" s="47"/>
      <c r="ECP63" s="47"/>
      <c r="ECQ63" s="47"/>
      <c r="ECR63" s="47"/>
      <c r="ECS63" s="47"/>
      <c r="ECT63" s="47"/>
      <c r="ECU63" s="47"/>
      <c r="ECV63" s="47"/>
      <c r="ECW63" s="47"/>
      <c r="ECX63" s="47"/>
      <c r="ECY63" s="47"/>
      <c r="ECZ63" s="47"/>
      <c r="EDA63" s="47"/>
      <c r="EDB63" s="47"/>
      <c r="EDC63" s="47"/>
      <c r="EDD63" s="47"/>
      <c r="EDE63" s="47"/>
      <c r="EDF63" s="47"/>
      <c r="EDG63" s="47"/>
      <c r="EDH63" s="47"/>
      <c r="EDI63" s="47"/>
      <c r="EDJ63" s="47"/>
      <c r="EDK63" s="47"/>
      <c r="EDL63" s="47"/>
      <c r="EDM63" s="47"/>
      <c r="EDN63" s="47"/>
      <c r="EDO63" s="47"/>
      <c r="EDP63" s="47"/>
      <c r="EDQ63" s="47"/>
      <c r="EDR63" s="47"/>
      <c r="EDS63" s="47"/>
      <c r="EDT63" s="47"/>
      <c r="EDU63" s="47"/>
      <c r="EDV63" s="47"/>
      <c r="EDW63" s="47"/>
      <c r="EDX63" s="47"/>
      <c r="EDY63" s="47"/>
      <c r="EDZ63" s="47"/>
      <c r="EEA63" s="47"/>
      <c r="EEB63" s="47"/>
      <c r="EEC63" s="47"/>
      <c r="EED63" s="47"/>
      <c r="EEE63" s="47"/>
      <c r="EEF63" s="47"/>
      <c r="EEG63" s="47"/>
      <c r="EEH63" s="47"/>
      <c r="EEI63" s="47"/>
      <c r="EEJ63" s="47"/>
      <c r="EEK63" s="47"/>
      <c r="EEL63" s="47"/>
      <c r="EEM63" s="47"/>
      <c r="EEN63" s="47"/>
      <c r="EEO63" s="47"/>
      <c r="EEP63" s="47"/>
      <c r="EEQ63" s="47"/>
      <c r="EER63" s="47"/>
      <c r="EES63" s="47"/>
      <c r="EET63" s="47"/>
      <c r="EEU63" s="47"/>
      <c r="EEV63" s="47"/>
      <c r="EEW63" s="47"/>
      <c r="EEX63" s="47"/>
      <c r="EEY63" s="47"/>
      <c r="EEZ63" s="47"/>
      <c r="EFA63" s="47"/>
      <c r="EFB63" s="47"/>
      <c r="EFC63" s="47"/>
      <c r="EFD63" s="47"/>
      <c r="EFE63" s="47"/>
      <c r="EFF63" s="47"/>
      <c r="EFG63" s="47"/>
      <c r="EFH63" s="47"/>
      <c r="EFI63" s="47"/>
      <c r="EFJ63" s="47"/>
      <c r="EFK63" s="47"/>
      <c r="EFL63" s="47"/>
      <c r="EFM63" s="47"/>
      <c r="EFN63" s="47"/>
      <c r="EFO63" s="47"/>
      <c r="EFP63" s="47"/>
      <c r="EFQ63" s="47"/>
      <c r="EFR63" s="47"/>
      <c r="EFS63" s="47"/>
      <c r="EFT63" s="47"/>
      <c r="EFU63" s="47"/>
      <c r="EFV63" s="47"/>
      <c r="EFW63" s="47"/>
      <c r="EFX63" s="47"/>
      <c r="EFY63" s="47"/>
      <c r="EFZ63" s="47"/>
      <c r="EGA63" s="47"/>
      <c r="EGB63" s="47"/>
      <c r="EGC63" s="47"/>
      <c r="EGD63" s="47"/>
      <c r="EGE63" s="47"/>
      <c r="EGF63" s="47"/>
      <c r="EGG63" s="47"/>
      <c r="EGH63" s="47"/>
      <c r="EGI63" s="47"/>
      <c r="EGJ63" s="47"/>
      <c r="EGK63" s="47"/>
      <c r="EGL63" s="47"/>
      <c r="EGM63" s="47"/>
      <c r="EGN63" s="47"/>
      <c r="EGO63" s="47"/>
      <c r="EGP63" s="47"/>
      <c r="EGQ63" s="47"/>
      <c r="EGR63" s="47"/>
      <c r="EGS63" s="47"/>
      <c r="EGT63" s="47"/>
      <c r="EGU63" s="47"/>
      <c r="EGV63" s="47"/>
      <c r="EGW63" s="47"/>
      <c r="EGX63" s="47"/>
      <c r="EGY63" s="47"/>
      <c r="EGZ63" s="47"/>
      <c r="EHA63" s="47"/>
      <c r="EHB63" s="47"/>
      <c r="EHC63" s="47"/>
      <c r="EHD63" s="47"/>
      <c r="EHE63" s="47"/>
      <c r="EHF63" s="47"/>
      <c r="EHG63" s="47"/>
      <c r="EHH63" s="47"/>
      <c r="EHI63" s="47"/>
      <c r="EHJ63" s="47"/>
      <c r="EHK63" s="47"/>
      <c r="EHL63" s="47"/>
      <c r="EHM63" s="47"/>
      <c r="EHN63" s="47"/>
      <c r="EHO63" s="47"/>
      <c r="EHP63" s="47"/>
      <c r="EHQ63" s="47"/>
      <c r="EHR63" s="47"/>
      <c r="EHS63" s="47"/>
      <c r="EHT63" s="47"/>
      <c r="EHU63" s="47"/>
      <c r="EHV63" s="47"/>
      <c r="EHW63" s="47"/>
      <c r="EHX63" s="47"/>
      <c r="EHY63" s="47"/>
      <c r="EHZ63" s="47"/>
      <c r="EIA63" s="47"/>
      <c r="EIB63" s="47"/>
      <c r="EIC63" s="47"/>
      <c r="EID63" s="47"/>
      <c r="EIE63" s="47"/>
      <c r="EIF63" s="47"/>
      <c r="EIG63" s="47"/>
      <c r="EIH63" s="47"/>
      <c r="EII63" s="47"/>
      <c r="EIJ63" s="47"/>
      <c r="EIK63" s="47"/>
      <c r="EIL63" s="47"/>
      <c r="EIM63" s="47"/>
      <c r="EIN63" s="47"/>
      <c r="EIO63" s="47"/>
      <c r="EIP63" s="47"/>
      <c r="EIQ63" s="47"/>
      <c r="EIR63" s="47"/>
      <c r="EIS63" s="47"/>
      <c r="EIT63" s="47"/>
      <c r="EIU63" s="47"/>
      <c r="EIV63" s="47"/>
      <c r="EIW63" s="47"/>
      <c r="EIX63" s="47"/>
      <c r="EIY63" s="47"/>
      <c r="EIZ63" s="47"/>
      <c r="EJA63" s="47"/>
      <c r="EJB63" s="47"/>
      <c r="EJC63" s="47"/>
      <c r="EJD63" s="47"/>
      <c r="EJE63" s="47"/>
      <c r="EJF63" s="47"/>
      <c r="EJG63" s="47"/>
      <c r="EJH63" s="47"/>
      <c r="EJI63" s="47"/>
      <c r="EJJ63" s="47"/>
      <c r="EJK63" s="47"/>
      <c r="EJL63" s="47"/>
      <c r="EJM63" s="47"/>
      <c r="EJN63" s="47"/>
      <c r="EJO63" s="47"/>
      <c r="EJP63" s="47"/>
      <c r="EJQ63" s="47"/>
      <c r="EJR63" s="47"/>
      <c r="EJS63" s="47"/>
      <c r="EJT63" s="47"/>
      <c r="EJU63" s="47"/>
      <c r="EJV63" s="47"/>
      <c r="EJW63" s="47"/>
      <c r="EJX63" s="47"/>
      <c r="EJY63" s="47"/>
      <c r="EJZ63" s="47"/>
      <c r="EKA63" s="47"/>
      <c r="EKB63" s="47"/>
      <c r="EKC63" s="47"/>
      <c r="EKD63" s="47"/>
      <c r="EKE63" s="47"/>
      <c r="EKF63" s="47"/>
      <c r="EKG63" s="47"/>
      <c r="EKH63" s="47"/>
      <c r="EKI63" s="47"/>
      <c r="EKJ63" s="47"/>
      <c r="EKK63" s="47"/>
      <c r="EKL63" s="47"/>
      <c r="EKM63" s="47"/>
      <c r="EKN63" s="47"/>
      <c r="EKO63" s="47"/>
      <c r="EKP63" s="47"/>
      <c r="EKQ63" s="47"/>
      <c r="EKR63" s="47"/>
      <c r="EKS63" s="47"/>
      <c r="EKT63" s="47"/>
      <c r="EKU63" s="47"/>
      <c r="EKV63" s="47"/>
      <c r="EKW63" s="47"/>
      <c r="EKX63" s="47"/>
      <c r="EKY63" s="47"/>
      <c r="EKZ63" s="47"/>
      <c r="ELA63" s="47"/>
      <c r="ELB63" s="47"/>
      <c r="ELC63" s="47"/>
      <c r="ELD63" s="47"/>
      <c r="ELE63" s="47"/>
      <c r="ELF63" s="47"/>
      <c r="ELG63" s="47"/>
      <c r="ELH63" s="47"/>
      <c r="ELI63" s="47"/>
      <c r="ELJ63" s="47"/>
      <c r="ELK63" s="47"/>
      <c r="ELL63" s="47"/>
      <c r="ELM63" s="47"/>
      <c r="ELN63" s="47"/>
      <c r="ELO63" s="47"/>
      <c r="ELP63" s="47"/>
      <c r="ELQ63" s="47"/>
      <c r="ELR63" s="47"/>
      <c r="ELS63" s="47"/>
      <c r="ELT63" s="47"/>
      <c r="ELU63" s="47"/>
      <c r="ELV63" s="47"/>
      <c r="ELW63" s="47"/>
      <c r="ELX63" s="47"/>
      <c r="ELY63" s="47"/>
      <c r="ELZ63" s="47"/>
      <c r="EMA63" s="47"/>
      <c r="EMB63" s="47"/>
      <c r="EMC63" s="47"/>
      <c r="EMD63" s="47"/>
      <c r="EME63" s="47"/>
      <c r="EMF63" s="47"/>
      <c r="EMG63" s="47"/>
      <c r="EMH63" s="47"/>
      <c r="EMI63" s="47"/>
      <c r="EMJ63" s="47"/>
      <c r="EMK63" s="47"/>
      <c r="EML63" s="47"/>
      <c r="EMM63" s="47"/>
      <c r="EMN63" s="47"/>
      <c r="EMO63" s="47"/>
      <c r="EMP63" s="47"/>
      <c r="EMQ63" s="47"/>
      <c r="EMR63" s="47"/>
      <c r="EMS63" s="47"/>
      <c r="EMT63" s="47"/>
      <c r="EMU63" s="47"/>
      <c r="EMV63" s="47"/>
      <c r="EMW63" s="47"/>
      <c r="EMX63" s="47"/>
      <c r="EMY63" s="47"/>
      <c r="EMZ63" s="47"/>
      <c r="ENA63" s="47"/>
      <c r="ENB63" s="47"/>
      <c r="ENC63" s="47"/>
      <c r="END63" s="47"/>
      <c r="ENE63" s="47"/>
      <c r="ENF63" s="47"/>
      <c r="ENG63" s="47"/>
      <c r="ENH63" s="47"/>
      <c r="ENI63" s="47"/>
      <c r="ENJ63" s="47"/>
      <c r="ENK63" s="47"/>
      <c r="ENL63" s="47"/>
      <c r="ENM63" s="47"/>
      <c r="ENN63" s="47"/>
      <c r="ENO63" s="47"/>
      <c r="ENP63" s="47"/>
      <c r="ENQ63" s="47"/>
      <c r="ENR63" s="47"/>
      <c r="ENS63" s="47"/>
      <c r="ENT63" s="47"/>
      <c r="ENU63" s="47"/>
      <c r="ENV63" s="47"/>
      <c r="ENW63" s="47"/>
      <c r="ENX63" s="47"/>
      <c r="ENY63" s="47"/>
      <c r="ENZ63" s="47"/>
      <c r="EOA63" s="47"/>
      <c r="EOB63" s="47"/>
      <c r="EOC63" s="47"/>
      <c r="EOD63" s="47"/>
      <c r="EOE63" s="47"/>
      <c r="EOF63" s="47"/>
      <c r="EOG63" s="47"/>
      <c r="EOH63" s="47"/>
      <c r="EOI63" s="47"/>
      <c r="EOJ63" s="47"/>
      <c r="EOK63" s="47"/>
      <c r="EOL63" s="47"/>
      <c r="EOM63" s="47"/>
      <c r="EON63" s="47"/>
      <c r="EOO63" s="47"/>
      <c r="EOP63" s="47"/>
      <c r="EOQ63" s="47"/>
      <c r="EOR63" s="47"/>
      <c r="EOS63" s="47"/>
      <c r="EOT63" s="47"/>
      <c r="EOU63" s="47"/>
      <c r="EOV63" s="47"/>
      <c r="EOW63" s="47"/>
      <c r="EOX63" s="47"/>
      <c r="EOY63" s="47"/>
      <c r="EOZ63" s="47"/>
      <c r="EPA63" s="47"/>
      <c r="EPB63" s="47"/>
      <c r="EPC63" s="47"/>
      <c r="EPD63" s="47"/>
      <c r="EPE63" s="47"/>
      <c r="EPF63" s="47"/>
      <c r="EPG63" s="47"/>
      <c r="EPH63" s="47"/>
      <c r="EPI63" s="47"/>
      <c r="EPJ63" s="47"/>
      <c r="EPK63" s="47"/>
      <c r="EPL63" s="47"/>
      <c r="EPM63" s="47"/>
      <c r="EPN63" s="47"/>
      <c r="EPO63" s="47"/>
      <c r="EPP63" s="47"/>
      <c r="EPQ63" s="47"/>
      <c r="EPR63" s="47"/>
      <c r="EPS63" s="47"/>
      <c r="EPT63" s="47"/>
      <c r="EPU63" s="47"/>
      <c r="EPV63" s="47"/>
      <c r="EPW63" s="47"/>
      <c r="EPX63" s="47"/>
      <c r="EPY63" s="47"/>
      <c r="EPZ63" s="47"/>
      <c r="EQA63" s="47"/>
      <c r="EQB63" s="47"/>
      <c r="EQC63" s="47"/>
      <c r="EQD63" s="47"/>
      <c r="EQE63" s="47"/>
      <c r="EQF63" s="47"/>
      <c r="EQG63" s="47"/>
      <c r="EQH63" s="47"/>
      <c r="EQI63" s="47"/>
      <c r="EQJ63" s="47"/>
      <c r="EQK63" s="47"/>
      <c r="EQL63" s="47"/>
      <c r="EQM63" s="47"/>
      <c r="EQN63" s="47"/>
      <c r="EQO63" s="47"/>
      <c r="EQP63" s="47"/>
      <c r="EQQ63" s="47"/>
      <c r="EQR63" s="47"/>
      <c r="EQS63" s="47"/>
      <c r="EQT63" s="47"/>
      <c r="EQU63" s="47"/>
      <c r="EQV63" s="47"/>
      <c r="EQW63" s="47"/>
      <c r="EQX63" s="47"/>
      <c r="EQY63" s="47"/>
      <c r="EQZ63" s="47"/>
      <c r="ERA63" s="47"/>
      <c r="ERB63" s="47"/>
      <c r="ERC63" s="47"/>
      <c r="ERD63" s="47"/>
      <c r="ERE63" s="47"/>
      <c r="ERF63" s="47"/>
      <c r="ERG63" s="47"/>
      <c r="ERH63" s="47"/>
      <c r="ERI63" s="47"/>
      <c r="ERJ63" s="47"/>
      <c r="ERK63" s="47"/>
      <c r="ERL63" s="47"/>
      <c r="ERM63" s="47"/>
      <c r="ERN63" s="47"/>
      <c r="ERO63" s="47"/>
      <c r="ERP63" s="47"/>
      <c r="ERQ63" s="47"/>
      <c r="ERR63" s="47"/>
      <c r="ERS63" s="47"/>
      <c r="ERT63" s="47"/>
      <c r="ERU63" s="47"/>
      <c r="ERV63" s="47"/>
      <c r="ERW63" s="47"/>
      <c r="ERX63" s="47"/>
      <c r="ERY63" s="47"/>
      <c r="ERZ63" s="47"/>
      <c r="ESA63" s="47"/>
      <c r="ESB63" s="47"/>
      <c r="ESC63" s="47"/>
      <c r="ESD63" s="47"/>
      <c r="ESE63" s="47"/>
      <c r="ESF63" s="47"/>
      <c r="ESG63" s="47"/>
      <c r="ESH63" s="47"/>
      <c r="ESI63" s="47"/>
      <c r="ESJ63" s="47"/>
      <c r="ESK63" s="47"/>
      <c r="ESL63" s="47"/>
      <c r="ESM63" s="47"/>
      <c r="ESN63" s="47"/>
      <c r="ESO63" s="47"/>
      <c r="ESP63" s="47"/>
      <c r="ESQ63" s="47"/>
      <c r="ESR63" s="47"/>
      <c r="ESS63" s="47"/>
      <c r="EST63" s="47"/>
      <c r="ESU63" s="47"/>
      <c r="ESV63" s="47"/>
      <c r="ESW63" s="47"/>
      <c r="ESX63" s="47"/>
      <c r="ESY63" s="47"/>
      <c r="ESZ63" s="47"/>
      <c r="ETA63" s="47"/>
      <c r="ETB63" s="47"/>
      <c r="ETC63" s="47"/>
      <c r="ETD63" s="47"/>
      <c r="ETE63" s="47"/>
      <c r="ETF63" s="47"/>
      <c r="ETG63" s="47"/>
      <c r="ETH63" s="47"/>
      <c r="ETI63" s="47"/>
      <c r="ETJ63" s="47"/>
      <c r="ETK63" s="47"/>
      <c r="ETL63" s="47"/>
      <c r="ETM63" s="47"/>
      <c r="ETN63" s="47"/>
      <c r="ETO63" s="47"/>
      <c r="ETP63" s="47"/>
      <c r="ETQ63" s="47"/>
      <c r="ETR63" s="47"/>
      <c r="ETS63" s="47"/>
      <c r="ETT63" s="47"/>
      <c r="ETU63" s="47"/>
      <c r="ETV63" s="47"/>
      <c r="ETW63" s="47"/>
      <c r="ETX63" s="47"/>
      <c r="ETY63" s="47"/>
      <c r="ETZ63" s="47"/>
      <c r="EUA63" s="47"/>
      <c r="EUB63" s="47"/>
      <c r="EUC63" s="47"/>
      <c r="EUD63" s="47"/>
      <c r="EUE63" s="47"/>
      <c r="EUF63" s="47"/>
      <c r="EUG63" s="47"/>
      <c r="EUH63" s="47"/>
      <c r="EUI63" s="47"/>
      <c r="EUJ63" s="47"/>
      <c r="EUK63" s="47"/>
      <c r="EUL63" s="47"/>
      <c r="EUM63" s="47"/>
      <c r="EUN63" s="47"/>
      <c r="EUO63" s="47"/>
      <c r="EUP63" s="47"/>
      <c r="EUQ63" s="47"/>
      <c r="EUR63" s="47"/>
      <c r="EUS63" s="47"/>
      <c r="EUT63" s="47"/>
      <c r="EUU63" s="47"/>
      <c r="EUV63" s="47"/>
      <c r="EUW63" s="47"/>
      <c r="EUX63" s="47"/>
      <c r="EUY63" s="47"/>
      <c r="EUZ63" s="47"/>
      <c r="EVA63" s="47"/>
      <c r="EVB63" s="47"/>
      <c r="EVC63" s="47"/>
      <c r="EVD63" s="47"/>
      <c r="EVE63" s="47"/>
      <c r="EVF63" s="47"/>
      <c r="EVG63" s="47"/>
      <c r="EVH63" s="47"/>
      <c r="EVI63" s="47"/>
      <c r="EVJ63" s="47"/>
      <c r="EVK63" s="47"/>
      <c r="EVL63" s="47"/>
      <c r="EVM63" s="47"/>
      <c r="EVN63" s="47"/>
      <c r="EVO63" s="47"/>
      <c r="EVP63" s="47"/>
      <c r="EVQ63" s="47"/>
      <c r="EVR63" s="47"/>
      <c r="EVS63" s="47"/>
      <c r="EVT63" s="47"/>
      <c r="EVU63" s="47"/>
      <c r="EVV63" s="47"/>
      <c r="EVW63" s="47"/>
      <c r="EVX63" s="47"/>
      <c r="EVY63" s="47"/>
      <c r="EVZ63" s="47"/>
      <c r="EWA63" s="47"/>
      <c r="EWB63" s="47"/>
      <c r="EWC63" s="47"/>
      <c r="EWD63" s="47"/>
      <c r="EWE63" s="47"/>
      <c r="EWF63" s="47"/>
      <c r="EWG63" s="47"/>
      <c r="EWH63" s="47"/>
      <c r="EWI63" s="47"/>
      <c r="EWJ63" s="47"/>
      <c r="EWK63" s="47"/>
      <c r="EWL63" s="47"/>
      <c r="EWM63" s="47"/>
      <c r="EWN63" s="47"/>
      <c r="EWO63" s="47"/>
      <c r="EWP63" s="47"/>
      <c r="EWQ63" s="47"/>
      <c r="EWR63" s="47"/>
      <c r="EWS63" s="47"/>
      <c r="EWT63" s="47"/>
      <c r="EWU63" s="47"/>
      <c r="EWV63" s="47"/>
      <c r="EWW63" s="47"/>
      <c r="EWX63" s="47"/>
      <c r="EWY63" s="47"/>
      <c r="EWZ63" s="47"/>
      <c r="EXA63" s="47"/>
      <c r="EXB63" s="47"/>
      <c r="EXC63" s="47"/>
      <c r="EXD63" s="47"/>
      <c r="EXE63" s="47"/>
      <c r="EXF63" s="47"/>
      <c r="EXG63" s="47"/>
      <c r="EXH63" s="47"/>
      <c r="EXI63" s="47"/>
      <c r="EXJ63" s="47"/>
      <c r="EXK63" s="47"/>
      <c r="EXL63" s="47"/>
      <c r="EXM63" s="47"/>
      <c r="EXN63" s="47"/>
      <c r="EXO63" s="47"/>
      <c r="EXP63" s="47"/>
      <c r="EXQ63" s="47"/>
      <c r="EXR63" s="47"/>
      <c r="EXS63" s="47"/>
      <c r="EXT63" s="47"/>
      <c r="EXU63" s="47"/>
      <c r="EXV63" s="47"/>
      <c r="EXW63" s="47"/>
      <c r="EXX63" s="47"/>
      <c r="EXY63" s="47"/>
      <c r="EXZ63" s="47"/>
      <c r="EYA63" s="47"/>
      <c r="EYB63" s="47"/>
      <c r="EYC63" s="47"/>
      <c r="EYD63" s="47"/>
      <c r="EYE63" s="47"/>
      <c r="EYF63" s="47"/>
      <c r="EYG63" s="47"/>
      <c r="EYH63" s="47"/>
      <c r="EYI63" s="47"/>
      <c r="EYJ63" s="47"/>
      <c r="EYK63" s="47"/>
      <c r="EYL63" s="47"/>
      <c r="EYM63" s="47"/>
      <c r="EYN63" s="47"/>
      <c r="EYO63" s="47"/>
      <c r="EYP63" s="47"/>
      <c r="EYQ63" s="47"/>
      <c r="EYR63" s="47"/>
      <c r="EYS63" s="47"/>
      <c r="EYT63" s="47"/>
      <c r="EYU63" s="47"/>
      <c r="EYV63" s="47"/>
      <c r="EYW63" s="47"/>
      <c r="EYX63" s="47"/>
      <c r="EYY63" s="47"/>
      <c r="EYZ63" s="47"/>
      <c r="EZA63" s="47"/>
      <c r="EZB63" s="47"/>
      <c r="EZC63" s="47"/>
      <c r="EZD63" s="47"/>
      <c r="EZE63" s="47"/>
      <c r="EZF63" s="47"/>
      <c r="EZG63" s="47"/>
      <c r="EZH63" s="47"/>
      <c r="EZI63" s="47"/>
      <c r="EZJ63" s="47"/>
      <c r="EZK63" s="47"/>
      <c r="EZL63" s="47"/>
      <c r="EZM63" s="47"/>
      <c r="EZN63" s="47"/>
      <c r="EZO63" s="47"/>
      <c r="EZP63" s="47"/>
      <c r="EZQ63" s="47"/>
      <c r="EZR63" s="47"/>
      <c r="EZS63" s="47"/>
      <c r="EZT63" s="47"/>
      <c r="EZU63" s="47"/>
      <c r="EZV63" s="47"/>
      <c r="EZW63" s="47"/>
      <c r="EZX63" s="47"/>
      <c r="EZY63" s="47"/>
      <c r="EZZ63" s="47"/>
      <c r="FAA63" s="47"/>
      <c r="FAB63" s="47"/>
      <c r="FAC63" s="47"/>
      <c r="FAD63" s="47"/>
      <c r="FAE63" s="47"/>
      <c r="FAF63" s="47"/>
      <c r="FAG63" s="47"/>
      <c r="FAH63" s="47"/>
      <c r="FAI63" s="47"/>
      <c r="FAJ63" s="47"/>
      <c r="FAK63" s="47"/>
      <c r="FAL63" s="47"/>
      <c r="FAM63" s="47"/>
      <c r="FAN63" s="47"/>
      <c r="FAO63" s="47"/>
      <c r="FAP63" s="47"/>
      <c r="FAQ63" s="47"/>
      <c r="FAR63" s="47"/>
      <c r="FAS63" s="47"/>
      <c r="FAT63" s="47"/>
      <c r="FAU63" s="47"/>
      <c r="FAV63" s="47"/>
      <c r="FAW63" s="47"/>
      <c r="FAX63" s="47"/>
      <c r="FAY63" s="47"/>
      <c r="FAZ63" s="47"/>
      <c r="FBA63" s="47"/>
      <c r="FBB63" s="47"/>
      <c r="FBC63" s="47"/>
      <c r="FBD63" s="47"/>
      <c r="FBE63" s="47"/>
      <c r="FBF63" s="47"/>
      <c r="FBG63" s="47"/>
      <c r="FBH63" s="47"/>
      <c r="FBI63" s="47"/>
      <c r="FBJ63" s="47"/>
      <c r="FBK63" s="47"/>
      <c r="FBL63" s="47"/>
      <c r="FBM63" s="47"/>
      <c r="FBN63" s="47"/>
      <c r="FBO63" s="47"/>
      <c r="FBP63" s="47"/>
      <c r="FBQ63" s="47"/>
      <c r="FBR63" s="47"/>
      <c r="FBS63" s="47"/>
      <c r="FBT63" s="47"/>
      <c r="FBU63" s="47"/>
      <c r="FBV63" s="47"/>
      <c r="FBW63" s="47"/>
      <c r="FBX63" s="47"/>
      <c r="FBY63" s="47"/>
      <c r="FBZ63" s="47"/>
      <c r="FCA63" s="47"/>
      <c r="FCB63" s="47"/>
      <c r="FCC63" s="47"/>
      <c r="FCD63" s="47"/>
      <c r="FCE63" s="47"/>
      <c r="FCF63" s="47"/>
      <c r="FCG63" s="47"/>
      <c r="FCH63" s="47"/>
      <c r="FCI63" s="47"/>
      <c r="FCJ63" s="47"/>
      <c r="FCK63" s="47"/>
      <c r="FCL63" s="47"/>
      <c r="FCM63" s="47"/>
      <c r="FCN63" s="47"/>
      <c r="FCO63" s="47"/>
      <c r="FCP63" s="47"/>
      <c r="FCQ63" s="47"/>
      <c r="FCR63" s="47"/>
      <c r="FCS63" s="47"/>
      <c r="FCT63" s="47"/>
      <c r="FCU63" s="47"/>
      <c r="FCV63" s="47"/>
      <c r="FCW63" s="47"/>
      <c r="FCX63" s="47"/>
      <c r="FCY63" s="47"/>
      <c r="FCZ63" s="47"/>
      <c r="FDA63" s="47"/>
      <c r="FDB63" s="47"/>
      <c r="FDC63" s="47"/>
      <c r="FDD63" s="47"/>
      <c r="FDE63" s="47"/>
      <c r="FDF63" s="47"/>
      <c r="FDG63" s="47"/>
      <c r="FDH63" s="47"/>
      <c r="FDI63" s="47"/>
      <c r="FDJ63" s="47"/>
      <c r="FDK63" s="47"/>
      <c r="FDL63" s="47"/>
      <c r="FDM63" s="47"/>
      <c r="FDN63" s="47"/>
      <c r="FDO63" s="47"/>
      <c r="FDP63" s="47"/>
      <c r="FDQ63" s="47"/>
      <c r="FDR63" s="47"/>
      <c r="FDS63" s="47"/>
      <c r="FDT63" s="47"/>
      <c r="FDU63" s="47"/>
      <c r="FDV63" s="47"/>
      <c r="FDW63" s="47"/>
      <c r="FDX63" s="47"/>
      <c r="FDY63" s="47"/>
      <c r="FDZ63" s="47"/>
      <c r="FEA63" s="47"/>
      <c r="FEB63" s="47"/>
      <c r="FEC63" s="47"/>
      <c r="FED63" s="47"/>
      <c r="FEE63" s="47"/>
      <c r="FEF63" s="47"/>
      <c r="FEG63" s="47"/>
      <c r="FEH63" s="47"/>
      <c r="FEI63" s="47"/>
      <c r="FEJ63" s="47"/>
      <c r="FEK63" s="47"/>
      <c r="FEL63" s="47"/>
      <c r="FEM63" s="47"/>
      <c r="FEN63" s="47"/>
      <c r="FEO63" s="47"/>
      <c r="FEP63" s="47"/>
      <c r="FEQ63" s="47"/>
      <c r="FER63" s="47"/>
      <c r="FES63" s="47"/>
      <c r="FET63" s="47"/>
      <c r="FEU63" s="47"/>
      <c r="FEV63" s="47"/>
      <c r="FEW63" s="47"/>
      <c r="FEX63" s="47"/>
      <c r="FEY63" s="47"/>
      <c r="FEZ63" s="47"/>
      <c r="FFA63" s="47"/>
      <c r="FFB63" s="47"/>
      <c r="FFC63" s="47"/>
      <c r="FFD63" s="47"/>
      <c r="FFE63" s="47"/>
      <c r="FFF63" s="47"/>
      <c r="FFG63" s="47"/>
      <c r="FFH63" s="47"/>
      <c r="FFI63" s="47"/>
      <c r="FFJ63" s="47"/>
      <c r="FFK63" s="47"/>
      <c r="FFL63" s="47"/>
      <c r="FFM63" s="47"/>
      <c r="FFN63" s="47"/>
      <c r="FFO63" s="47"/>
      <c r="FFP63" s="47"/>
      <c r="FFQ63" s="47"/>
      <c r="FFR63" s="47"/>
      <c r="FFS63" s="47"/>
      <c r="FFT63" s="47"/>
      <c r="FFU63" s="47"/>
      <c r="FFV63" s="47"/>
      <c r="FFW63" s="47"/>
      <c r="FFX63" s="47"/>
      <c r="FFY63" s="47"/>
      <c r="FFZ63" s="47"/>
      <c r="FGA63" s="47"/>
      <c r="FGB63" s="47"/>
      <c r="FGC63" s="47"/>
      <c r="FGD63" s="47"/>
      <c r="FGE63" s="47"/>
      <c r="FGF63" s="47"/>
      <c r="FGG63" s="47"/>
      <c r="FGH63" s="47"/>
      <c r="FGI63" s="47"/>
      <c r="FGJ63" s="47"/>
      <c r="FGK63" s="47"/>
      <c r="FGL63" s="47"/>
      <c r="FGM63" s="47"/>
      <c r="FGN63" s="47"/>
      <c r="FGO63" s="47"/>
      <c r="FGP63" s="47"/>
      <c r="FGQ63" s="47"/>
      <c r="FGR63" s="47"/>
      <c r="FGS63" s="47"/>
      <c r="FGT63" s="47"/>
      <c r="FGU63" s="47"/>
      <c r="FGV63" s="47"/>
      <c r="FGW63" s="47"/>
      <c r="FGX63" s="47"/>
      <c r="FGY63" s="47"/>
      <c r="FGZ63" s="47"/>
      <c r="FHA63" s="47"/>
      <c r="FHB63" s="47"/>
      <c r="FHC63" s="47"/>
      <c r="FHD63" s="47"/>
      <c r="FHE63" s="47"/>
      <c r="FHF63" s="47"/>
      <c r="FHG63" s="47"/>
      <c r="FHH63" s="47"/>
      <c r="FHI63" s="47"/>
      <c r="FHJ63" s="47"/>
      <c r="FHK63" s="47"/>
      <c r="FHL63" s="47"/>
      <c r="FHM63" s="47"/>
      <c r="FHN63" s="47"/>
      <c r="FHO63" s="47"/>
      <c r="FHP63" s="47"/>
      <c r="FHQ63" s="47"/>
      <c r="FHR63" s="47"/>
      <c r="FHS63" s="47"/>
      <c r="FHT63" s="47"/>
      <c r="FHU63" s="47"/>
      <c r="FHV63" s="47"/>
      <c r="FHW63" s="47"/>
      <c r="FHX63" s="47"/>
      <c r="FHY63" s="47"/>
      <c r="FHZ63" s="47"/>
      <c r="FIA63" s="47"/>
      <c r="FIB63" s="47"/>
      <c r="FIC63" s="47"/>
      <c r="FID63" s="47"/>
      <c r="FIE63" s="47"/>
      <c r="FIF63" s="47"/>
      <c r="FIG63" s="47"/>
      <c r="FIH63" s="47"/>
      <c r="FII63" s="47"/>
      <c r="FIJ63" s="47"/>
      <c r="FIK63" s="47"/>
      <c r="FIL63" s="47"/>
      <c r="FIM63" s="47"/>
      <c r="FIN63" s="47"/>
      <c r="FIO63" s="47"/>
      <c r="FIP63" s="47"/>
      <c r="FIQ63" s="47"/>
      <c r="FIR63" s="47"/>
      <c r="FIS63" s="47"/>
      <c r="FIT63" s="47"/>
      <c r="FIU63" s="47"/>
      <c r="FIV63" s="47"/>
      <c r="FIW63" s="47"/>
      <c r="FIX63" s="47"/>
      <c r="FIY63" s="47"/>
      <c r="FIZ63" s="47"/>
      <c r="FJA63" s="47"/>
      <c r="FJB63" s="47"/>
      <c r="FJC63" s="47"/>
      <c r="FJD63" s="47"/>
      <c r="FJE63" s="47"/>
      <c r="FJF63" s="47"/>
      <c r="FJG63" s="47"/>
      <c r="FJH63" s="47"/>
      <c r="FJI63" s="47"/>
      <c r="FJJ63" s="47"/>
      <c r="FJK63" s="47"/>
      <c r="FJL63" s="47"/>
      <c r="FJM63" s="47"/>
      <c r="FJN63" s="47"/>
      <c r="FJO63" s="47"/>
      <c r="FJP63" s="47"/>
      <c r="FJQ63" s="47"/>
      <c r="FJR63" s="47"/>
      <c r="FJS63" s="47"/>
      <c r="FJT63" s="47"/>
      <c r="FJU63" s="47"/>
      <c r="FJV63" s="47"/>
      <c r="FJW63" s="47"/>
      <c r="FJX63" s="47"/>
      <c r="FJY63" s="47"/>
      <c r="FJZ63" s="47"/>
      <c r="FKA63" s="47"/>
      <c r="FKB63" s="47"/>
      <c r="FKC63" s="47"/>
      <c r="FKD63" s="47"/>
      <c r="FKE63" s="47"/>
      <c r="FKF63" s="47"/>
      <c r="FKG63" s="47"/>
      <c r="FKH63" s="47"/>
      <c r="FKI63" s="47"/>
      <c r="FKJ63" s="47"/>
      <c r="FKK63" s="47"/>
      <c r="FKL63" s="47"/>
      <c r="FKM63" s="47"/>
      <c r="FKN63" s="47"/>
      <c r="FKO63" s="47"/>
      <c r="FKP63" s="47"/>
      <c r="FKQ63" s="47"/>
      <c r="FKR63" s="47"/>
      <c r="FKS63" s="47"/>
      <c r="FKT63" s="47"/>
      <c r="FKU63" s="47"/>
      <c r="FKV63" s="47"/>
      <c r="FKW63" s="47"/>
      <c r="FKX63" s="47"/>
      <c r="FKY63" s="47"/>
      <c r="FKZ63" s="47"/>
      <c r="FLA63" s="47"/>
      <c r="FLB63" s="47"/>
      <c r="FLC63" s="47"/>
      <c r="FLD63" s="47"/>
      <c r="FLE63" s="47"/>
      <c r="FLF63" s="47"/>
      <c r="FLG63" s="47"/>
      <c r="FLH63" s="47"/>
      <c r="FLI63" s="47"/>
      <c r="FLJ63" s="47"/>
      <c r="FLK63" s="47"/>
      <c r="FLL63" s="47"/>
      <c r="FLM63" s="47"/>
      <c r="FLN63" s="47"/>
      <c r="FLO63" s="47"/>
      <c r="FLP63" s="47"/>
      <c r="FLQ63" s="47"/>
      <c r="FLR63" s="47"/>
      <c r="FLS63" s="47"/>
      <c r="FLT63" s="47"/>
      <c r="FLU63" s="47"/>
      <c r="FLV63" s="47"/>
      <c r="FLW63" s="47"/>
      <c r="FLX63" s="47"/>
      <c r="FLY63" s="47"/>
      <c r="FLZ63" s="47"/>
      <c r="FMA63" s="47"/>
      <c r="FMB63" s="47"/>
      <c r="FMC63" s="47"/>
      <c r="FMD63" s="47"/>
      <c r="FME63" s="47"/>
      <c r="FMF63" s="47"/>
      <c r="FMG63" s="47"/>
      <c r="FMH63" s="47"/>
      <c r="FMI63" s="47"/>
      <c r="FMJ63" s="47"/>
      <c r="FMK63" s="47"/>
      <c r="FML63" s="47"/>
      <c r="FMM63" s="47"/>
      <c r="FMN63" s="47"/>
      <c r="FMO63" s="47"/>
      <c r="FMP63" s="47"/>
      <c r="FMQ63" s="47"/>
      <c r="FMR63" s="47"/>
      <c r="FMS63" s="47"/>
      <c r="FMT63" s="47"/>
      <c r="FMU63" s="47"/>
      <c r="FMV63" s="47"/>
      <c r="FMW63" s="47"/>
      <c r="FMX63" s="47"/>
      <c r="FMY63" s="47"/>
      <c r="FMZ63" s="47"/>
      <c r="FNA63" s="47"/>
      <c r="FNB63" s="47"/>
      <c r="FNC63" s="47"/>
      <c r="FND63" s="47"/>
      <c r="FNE63" s="47"/>
      <c r="FNF63" s="47"/>
      <c r="FNG63" s="47"/>
      <c r="FNH63" s="47"/>
      <c r="FNI63" s="47"/>
      <c r="FNJ63" s="47"/>
      <c r="FNK63" s="47"/>
      <c r="FNL63" s="47"/>
      <c r="FNM63" s="47"/>
      <c r="FNN63" s="47"/>
      <c r="FNO63" s="47"/>
      <c r="FNP63" s="47"/>
      <c r="FNQ63" s="47"/>
      <c r="FNR63" s="47"/>
      <c r="FNS63" s="47"/>
      <c r="FNT63" s="47"/>
      <c r="FNU63" s="47"/>
      <c r="FNV63" s="47"/>
      <c r="FNW63" s="47"/>
      <c r="FNX63" s="47"/>
      <c r="FNY63" s="47"/>
      <c r="FNZ63" s="47"/>
      <c r="FOA63" s="47"/>
      <c r="FOB63" s="47"/>
      <c r="FOC63" s="47"/>
      <c r="FOD63" s="47"/>
      <c r="FOE63" s="47"/>
      <c r="FOF63" s="47"/>
      <c r="FOG63" s="47"/>
      <c r="FOH63" s="47"/>
      <c r="FOI63" s="47"/>
      <c r="FOJ63" s="47"/>
      <c r="FOK63" s="47"/>
      <c r="FOL63" s="47"/>
      <c r="FOM63" s="47"/>
      <c r="FON63" s="47"/>
      <c r="FOO63" s="47"/>
      <c r="FOP63" s="47"/>
      <c r="FOQ63" s="47"/>
      <c r="FOR63" s="47"/>
      <c r="FOS63" s="47"/>
      <c r="FOT63" s="47"/>
      <c r="FOU63" s="47"/>
      <c r="FOV63" s="47"/>
      <c r="FOW63" s="47"/>
      <c r="FOX63" s="47"/>
      <c r="FOY63" s="47"/>
      <c r="FOZ63" s="47"/>
      <c r="FPA63" s="47"/>
      <c r="FPB63" s="47"/>
      <c r="FPC63" s="47"/>
      <c r="FPD63" s="47"/>
      <c r="FPE63" s="47"/>
      <c r="FPF63" s="47"/>
      <c r="FPG63" s="47"/>
      <c r="FPH63" s="47"/>
      <c r="FPI63" s="47"/>
      <c r="FPJ63" s="47"/>
      <c r="FPK63" s="47"/>
      <c r="FPL63" s="47"/>
      <c r="FPM63" s="47"/>
      <c r="FPN63" s="47"/>
      <c r="FPO63" s="47"/>
      <c r="FPP63" s="47"/>
      <c r="FPQ63" s="47"/>
      <c r="FPR63" s="47"/>
      <c r="FPS63" s="47"/>
      <c r="FPT63" s="47"/>
      <c r="FPU63" s="47"/>
      <c r="FPV63" s="47"/>
      <c r="FPW63" s="47"/>
      <c r="FPX63" s="47"/>
      <c r="FPY63" s="47"/>
      <c r="FPZ63" s="47"/>
      <c r="FQA63" s="47"/>
      <c r="FQB63" s="47"/>
      <c r="FQC63" s="47"/>
      <c r="FQD63" s="47"/>
      <c r="FQE63" s="47"/>
      <c r="FQF63" s="47"/>
      <c r="FQG63" s="47"/>
      <c r="FQH63" s="47"/>
      <c r="FQI63" s="47"/>
      <c r="FQJ63" s="47"/>
      <c r="FQK63" s="47"/>
      <c r="FQL63" s="47"/>
      <c r="FQM63" s="47"/>
      <c r="FQN63" s="47"/>
      <c r="FQO63" s="47"/>
      <c r="FQP63" s="47"/>
      <c r="FQQ63" s="47"/>
      <c r="FQR63" s="47"/>
      <c r="FQS63" s="47"/>
      <c r="FQT63" s="47"/>
      <c r="FQU63" s="47"/>
      <c r="FQV63" s="47"/>
      <c r="FQW63" s="47"/>
      <c r="FQX63" s="47"/>
      <c r="FQY63" s="47"/>
      <c r="FQZ63" s="47"/>
      <c r="FRA63" s="47"/>
      <c r="FRB63" s="47"/>
      <c r="FRC63" s="47"/>
      <c r="FRD63" s="47"/>
      <c r="FRE63" s="47"/>
      <c r="FRF63" s="47"/>
      <c r="FRG63" s="47"/>
      <c r="FRH63" s="47"/>
      <c r="FRI63" s="47"/>
      <c r="FRJ63" s="47"/>
      <c r="FRK63" s="47"/>
      <c r="FRL63" s="47"/>
      <c r="FRM63" s="47"/>
      <c r="FRN63" s="47"/>
      <c r="FRO63" s="47"/>
      <c r="FRP63" s="47"/>
      <c r="FRQ63" s="47"/>
      <c r="FRR63" s="47"/>
      <c r="FRS63" s="47"/>
      <c r="FRT63" s="47"/>
      <c r="FRU63" s="47"/>
      <c r="FRV63" s="47"/>
      <c r="FRW63" s="47"/>
      <c r="FRX63" s="47"/>
      <c r="FRY63" s="47"/>
      <c r="FRZ63" s="47"/>
      <c r="FSA63" s="47"/>
      <c r="FSB63" s="47"/>
      <c r="FSC63" s="47"/>
      <c r="FSD63" s="47"/>
      <c r="FSE63" s="47"/>
      <c r="FSF63" s="47"/>
      <c r="FSG63" s="47"/>
      <c r="FSH63" s="47"/>
      <c r="FSI63" s="47"/>
      <c r="FSJ63" s="47"/>
      <c r="FSK63" s="47"/>
      <c r="FSL63" s="47"/>
      <c r="FSM63" s="47"/>
      <c r="FSN63" s="47"/>
      <c r="FSO63" s="47"/>
      <c r="FSP63" s="47"/>
      <c r="FSQ63" s="47"/>
      <c r="FSR63" s="47"/>
      <c r="FSS63" s="47"/>
      <c r="FST63" s="47"/>
      <c r="FSU63" s="47"/>
      <c r="FSV63" s="47"/>
      <c r="FSW63" s="47"/>
      <c r="FSX63" s="47"/>
      <c r="FSY63" s="47"/>
      <c r="FSZ63" s="47"/>
      <c r="FTA63" s="47"/>
      <c r="FTB63" s="47"/>
      <c r="FTC63" s="47"/>
      <c r="FTD63" s="47"/>
      <c r="FTE63" s="47"/>
      <c r="FTF63" s="47"/>
      <c r="FTG63" s="47"/>
      <c r="FTH63" s="47"/>
      <c r="FTI63" s="47"/>
      <c r="FTJ63" s="47"/>
      <c r="FTK63" s="47"/>
      <c r="FTL63" s="47"/>
      <c r="FTM63" s="47"/>
      <c r="FTN63" s="47"/>
      <c r="FTO63" s="47"/>
      <c r="FTP63" s="47"/>
      <c r="FTQ63" s="47"/>
      <c r="FTR63" s="47"/>
      <c r="FTS63" s="47"/>
      <c r="FTT63" s="47"/>
      <c r="FTU63" s="47"/>
      <c r="FTV63" s="47"/>
      <c r="FTW63" s="47"/>
      <c r="FTX63" s="47"/>
      <c r="FTY63" s="47"/>
      <c r="FTZ63" s="47"/>
      <c r="FUA63" s="47"/>
      <c r="FUB63" s="47"/>
      <c r="FUC63" s="47"/>
      <c r="FUD63" s="47"/>
      <c r="FUE63" s="47"/>
      <c r="FUF63" s="47"/>
      <c r="FUG63" s="47"/>
      <c r="FUH63" s="47"/>
      <c r="FUI63" s="47"/>
      <c r="FUJ63" s="47"/>
      <c r="FUK63" s="47"/>
      <c r="FUL63" s="47"/>
      <c r="FUM63" s="47"/>
      <c r="FUN63" s="47"/>
      <c r="FUO63" s="47"/>
      <c r="FUP63" s="47"/>
      <c r="FUQ63" s="47"/>
      <c r="FUR63" s="47"/>
      <c r="FUS63" s="47"/>
      <c r="FUT63" s="47"/>
      <c r="FUU63" s="47"/>
      <c r="FUV63" s="47"/>
      <c r="FUW63" s="47"/>
      <c r="FUX63" s="47"/>
      <c r="FUY63" s="47"/>
      <c r="FUZ63" s="47"/>
      <c r="FVA63" s="47"/>
      <c r="FVB63" s="47"/>
      <c r="FVC63" s="47"/>
      <c r="FVD63" s="47"/>
      <c r="FVE63" s="47"/>
      <c r="FVF63" s="47"/>
      <c r="FVG63" s="47"/>
      <c r="FVH63" s="47"/>
      <c r="FVI63" s="47"/>
      <c r="FVJ63" s="47"/>
      <c r="FVK63" s="47"/>
      <c r="FVL63" s="47"/>
      <c r="FVM63" s="47"/>
      <c r="FVN63" s="47"/>
      <c r="FVO63" s="47"/>
      <c r="FVP63" s="47"/>
      <c r="FVQ63" s="47"/>
      <c r="FVR63" s="47"/>
      <c r="FVS63" s="47"/>
      <c r="FVT63" s="47"/>
      <c r="FVU63" s="47"/>
      <c r="FVV63" s="47"/>
      <c r="FVW63" s="47"/>
      <c r="FVX63" s="47"/>
      <c r="FVY63" s="47"/>
      <c r="FVZ63" s="47"/>
      <c r="FWA63" s="47"/>
      <c r="FWB63" s="47"/>
      <c r="FWC63" s="47"/>
      <c r="FWD63" s="47"/>
      <c r="FWE63" s="47"/>
      <c r="FWF63" s="47"/>
      <c r="FWG63" s="47"/>
      <c r="FWH63" s="47"/>
      <c r="FWI63" s="47"/>
      <c r="FWJ63" s="47"/>
      <c r="FWK63" s="47"/>
      <c r="FWL63" s="47"/>
      <c r="FWM63" s="47"/>
      <c r="FWN63" s="47"/>
      <c r="FWO63" s="47"/>
      <c r="FWP63" s="47"/>
      <c r="FWQ63" s="47"/>
      <c r="FWR63" s="47"/>
      <c r="FWS63" s="47"/>
      <c r="FWT63" s="47"/>
      <c r="FWU63" s="47"/>
      <c r="FWV63" s="47"/>
      <c r="FWW63" s="47"/>
      <c r="FWX63" s="47"/>
      <c r="FWY63" s="47"/>
      <c r="FWZ63" s="47"/>
      <c r="FXA63" s="47"/>
      <c r="FXB63" s="47"/>
      <c r="FXC63" s="47"/>
      <c r="FXD63" s="47"/>
      <c r="FXE63" s="47"/>
      <c r="FXF63" s="47"/>
      <c r="FXG63" s="47"/>
      <c r="FXH63" s="47"/>
      <c r="FXI63" s="47"/>
      <c r="FXJ63" s="47"/>
      <c r="FXK63" s="47"/>
      <c r="FXL63" s="47"/>
      <c r="FXM63" s="47"/>
      <c r="FXN63" s="47"/>
      <c r="FXO63" s="47"/>
      <c r="FXP63" s="47"/>
      <c r="FXQ63" s="47"/>
      <c r="FXR63" s="47"/>
      <c r="FXS63" s="47"/>
      <c r="FXT63" s="47"/>
      <c r="FXU63" s="47"/>
      <c r="FXV63" s="47"/>
      <c r="FXW63" s="47"/>
      <c r="FXX63" s="47"/>
      <c r="FXY63" s="47"/>
      <c r="FXZ63" s="47"/>
      <c r="FYA63" s="47"/>
      <c r="FYB63" s="47"/>
      <c r="FYC63" s="47"/>
      <c r="FYD63" s="47"/>
      <c r="FYE63" s="47"/>
      <c r="FYF63" s="47"/>
      <c r="FYG63" s="47"/>
      <c r="FYH63" s="47"/>
      <c r="FYI63" s="47"/>
      <c r="FYJ63" s="47"/>
      <c r="FYK63" s="47"/>
      <c r="FYL63" s="47"/>
      <c r="FYM63" s="47"/>
      <c r="FYN63" s="47"/>
      <c r="FYO63" s="47"/>
      <c r="FYP63" s="47"/>
      <c r="FYQ63" s="47"/>
      <c r="FYR63" s="47"/>
      <c r="FYS63" s="47"/>
      <c r="FYT63" s="47"/>
      <c r="FYU63" s="47"/>
      <c r="FYV63" s="47"/>
      <c r="FYW63" s="47"/>
      <c r="FYX63" s="47"/>
      <c r="FYY63" s="47"/>
      <c r="FYZ63" s="47"/>
      <c r="FZA63" s="47"/>
      <c r="FZB63" s="47"/>
      <c r="FZC63" s="47"/>
      <c r="FZD63" s="47"/>
      <c r="FZE63" s="47"/>
      <c r="FZF63" s="47"/>
      <c r="FZG63" s="47"/>
      <c r="FZH63" s="47"/>
      <c r="FZI63" s="47"/>
      <c r="FZJ63" s="47"/>
      <c r="FZK63" s="47"/>
      <c r="FZL63" s="47"/>
      <c r="FZM63" s="47"/>
      <c r="FZN63" s="47"/>
      <c r="FZO63" s="47"/>
      <c r="FZP63" s="47"/>
      <c r="FZQ63" s="47"/>
      <c r="FZR63" s="47"/>
      <c r="FZS63" s="47"/>
      <c r="FZT63" s="47"/>
      <c r="FZU63" s="47"/>
      <c r="FZV63" s="47"/>
      <c r="FZW63" s="47"/>
      <c r="FZX63" s="47"/>
      <c r="FZY63" s="47"/>
      <c r="FZZ63" s="47"/>
      <c r="GAA63" s="47"/>
      <c r="GAB63" s="47"/>
      <c r="GAC63" s="47"/>
      <c r="GAD63" s="47"/>
      <c r="GAE63" s="47"/>
      <c r="GAF63" s="47"/>
      <c r="GAG63" s="47"/>
      <c r="GAH63" s="47"/>
      <c r="GAI63" s="47"/>
      <c r="GAJ63" s="47"/>
      <c r="GAK63" s="47"/>
      <c r="GAL63" s="47"/>
      <c r="GAM63" s="47"/>
      <c r="GAN63" s="47"/>
      <c r="GAO63" s="47"/>
      <c r="GAP63" s="47"/>
      <c r="GAQ63" s="47"/>
      <c r="GAR63" s="47"/>
      <c r="GAS63" s="47"/>
      <c r="GAT63" s="47"/>
      <c r="GAU63" s="47"/>
      <c r="GAV63" s="47"/>
      <c r="GAW63" s="47"/>
      <c r="GAX63" s="47"/>
      <c r="GAY63" s="47"/>
      <c r="GAZ63" s="47"/>
      <c r="GBA63" s="47"/>
      <c r="GBB63" s="47"/>
      <c r="GBC63" s="47"/>
      <c r="GBD63" s="47"/>
      <c r="GBE63" s="47"/>
      <c r="GBF63" s="47"/>
      <c r="GBG63" s="47"/>
      <c r="GBH63" s="47"/>
      <c r="GBI63" s="47"/>
      <c r="GBJ63" s="47"/>
      <c r="GBK63" s="47"/>
      <c r="GBL63" s="47"/>
      <c r="GBM63" s="47"/>
      <c r="GBN63" s="47"/>
      <c r="GBO63" s="47"/>
      <c r="GBP63" s="47"/>
      <c r="GBQ63" s="47"/>
      <c r="GBR63" s="47"/>
      <c r="GBS63" s="47"/>
      <c r="GBT63" s="47"/>
      <c r="GBU63" s="47"/>
      <c r="GBV63" s="47"/>
      <c r="GBW63" s="47"/>
      <c r="GBX63" s="47"/>
      <c r="GBY63" s="47"/>
      <c r="GBZ63" s="47"/>
      <c r="GCA63" s="47"/>
      <c r="GCB63" s="47"/>
      <c r="GCC63" s="47"/>
      <c r="GCD63" s="47"/>
      <c r="GCE63" s="47"/>
      <c r="GCF63" s="47"/>
      <c r="GCG63" s="47"/>
      <c r="GCH63" s="47"/>
      <c r="GCI63" s="47"/>
      <c r="GCJ63" s="47"/>
      <c r="GCK63" s="47"/>
      <c r="GCL63" s="47"/>
      <c r="GCM63" s="47"/>
      <c r="GCN63" s="47"/>
      <c r="GCO63" s="47"/>
      <c r="GCP63" s="47"/>
      <c r="GCQ63" s="47"/>
      <c r="GCR63" s="47"/>
      <c r="GCS63" s="47"/>
      <c r="GCT63" s="47"/>
      <c r="GCU63" s="47"/>
      <c r="GCV63" s="47"/>
      <c r="GCW63" s="47"/>
      <c r="GCX63" s="47"/>
      <c r="GCY63" s="47"/>
      <c r="GCZ63" s="47"/>
      <c r="GDA63" s="47"/>
      <c r="GDB63" s="47"/>
      <c r="GDC63" s="47"/>
      <c r="GDD63" s="47"/>
      <c r="GDE63" s="47"/>
      <c r="GDF63" s="47"/>
      <c r="GDG63" s="47"/>
      <c r="GDH63" s="47"/>
      <c r="GDI63" s="47"/>
      <c r="GDJ63" s="47"/>
      <c r="GDK63" s="47"/>
      <c r="GDL63" s="47"/>
      <c r="GDM63" s="47"/>
      <c r="GDN63" s="47"/>
      <c r="GDO63" s="47"/>
      <c r="GDP63" s="47"/>
      <c r="GDQ63" s="47"/>
      <c r="GDR63" s="47"/>
      <c r="GDS63" s="47"/>
      <c r="GDT63" s="47"/>
      <c r="GDU63" s="47"/>
      <c r="GDV63" s="47"/>
      <c r="GDW63" s="47"/>
      <c r="GDX63" s="47"/>
      <c r="GDY63" s="47"/>
      <c r="GDZ63" s="47"/>
      <c r="GEA63" s="47"/>
      <c r="GEB63" s="47"/>
      <c r="GEC63" s="47"/>
      <c r="GED63" s="47"/>
      <c r="GEE63" s="47"/>
      <c r="GEF63" s="47"/>
      <c r="GEG63" s="47"/>
      <c r="GEH63" s="47"/>
      <c r="GEI63" s="47"/>
      <c r="GEJ63" s="47"/>
      <c r="GEK63" s="47"/>
      <c r="GEL63" s="47"/>
      <c r="GEM63" s="47"/>
      <c r="GEN63" s="47"/>
      <c r="GEO63" s="47"/>
      <c r="GEP63" s="47"/>
      <c r="GEQ63" s="47"/>
      <c r="GER63" s="47"/>
      <c r="GES63" s="47"/>
      <c r="GET63" s="47"/>
      <c r="GEU63" s="47"/>
      <c r="GEV63" s="47"/>
      <c r="GEW63" s="47"/>
      <c r="GEX63" s="47"/>
      <c r="GEY63" s="47"/>
      <c r="GEZ63" s="47"/>
      <c r="GFA63" s="47"/>
      <c r="GFB63" s="47"/>
      <c r="GFC63" s="47"/>
      <c r="GFD63" s="47"/>
      <c r="GFE63" s="47"/>
      <c r="GFF63" s="47"/>
      <c r="GFG63" s="47"/>
      <c r="GFH63" s="47"/>
      <c r="GFI63" s="47"/>
      <c r="GFJ63" s="47"/>
      <c r="GFK63" s="47"/>
      <c r="GFL63" s="47"/>
      <c r="GFM63" s="47"/>
      <c r="GFN63" s="47"/>
      <c r="GFO63" s="47"/>
      <c r="GFP63" s="47"/>
      <c r="GFQ63" s="47"/>
      <c r="GFR63" s="47"/>
      <c r="GFS63" s="47"/>
      <c r="GFT63" s="47"/>
      <c r="GFU63" s="47"/>
      <c r="GFV63" s="47"/>
      <c r="GFW63" s="47"/>
      <c r="GFX63" s="47"/>
      <c r="GFY63" s="47"/>
      <c r="GFZ63" s="47"/>
      <c r="GGA63" s="47"/>
      <c r="GGB63" s="47"/>
      <c r="GGC63" s="47"/>
      <c r="GGD63" s="47"/>
      <c r="GGE63" s="47"/>
      <c r="GGF63" s="47"/>
      <c r="GGG63" s="47"/>
      <c r="GGH63" s="47"/>
      <c r="GGI63" s="47"/>
      <c r="GGJ63" s="47"/>
      <c r="GGK63" s="47"/>
      <c r="GGL63" s="47"/>
      <c r="GGM63" s="47"/>
      <c r="GGN63" s="47"/>
      <c r="GGO63" s="47"/>
      <c r="GGP63" s="47"/>
      <c r="GGQ63" s="47"/>
      <c r="GGR63" s="47"/>
      <c r="GGS63" s="47"/>
      <c r="GGT63" s="47"/>
      <c r="GGU63" s="47"/>
      <c r="GGV63" s="47"/>
      <c r="GGW63" s="47"/>
      <c r="GGX63" s="47"/>
      <c r="GGY63" s="47"/>
      <c r="GGZ63" s="47"/>
      <c r="GHA63" s="47"/>
      <c r="GHB63" s="47"/>
      <c r="GHC63" s="47"/>
      <c r="GHD63" s="47"/>
      <c r="GHE63" s="47"/>
      <c r="GHF63" s="47"/>
      <c r="GHG63" s="47"/>
      <c r="GHH63" s="47"/>
      <c r="GHI63" s="47"/>
      <c r="GHJ63" s="47"/>
      <c r="GHK63" s="47"/>
      <c r="GHL63" s="47"/>
      <c r="GHM63" s="47"/>
      <c r="GHN63" s="47"/>
      <c r="GHO63" s="47"/>
      <c r="GHP63" s="47"/>
      <c r="GHQ63" s="47"/>
      <c r="GHR63" s="47"/>
      <c r="GHS63" s="47"/>
      <c r="GHT63" s="47"/>
      <c r="GHU63" s="47"/>
      <c r="GHV63" s="47"/>
      <c r="GHW63" s="47"/>
      <c r="GHX63" s="47"/>
      <c r="GHY63" s="47"/>
      <c r="GHZ63" s="47"/>
      <c r="GIA63" s="47"/>
      <c r="GIB63" s="47"/>
      <c r="GIC63" s="47"/>
      <c r="GID63" s="47"/>
      <c r="GIE63" s="47"/>
      <c r="GIF63" s="47"/>
      <c r="GIG63" s="47"/>
      <c r="GIH63" s="47"/>
      <c r="GII63" s="47"/>
      <c r="GIJ63" s="47"/>
      <c r="GIK63" s="47"/>
      <c r="GIL63" s="47"/>
      <c r="GIM63" s="47"/>
      <c r="GIN63" s="47"/>
      <c r="GIO63" s="47"/>
      <c r="GIP63" s="47"/>
      <c r="GIQ63" s="47"/>
      <c r="GIR63" s="47"/>
      <c r="GIS63" s="47"/>
      <c r="GIT63" s="47"/>
      <c r="GIU63" s="47"/>
      <c r="GIV63" s="47"/>
      <c r="GIW63" s="47"/>
      <c r="GIX63" s="47"/>
      <c r="GIY63" s="47"/>
      <c r="GIZ63" s="47"/>
      <c r="GJA63" s="47"/>
      <c r="GJB63" s="47"/>
      <c r="GJC63" s="47"/>
      <c r="GJD63" s="47"/>
      <c r="GJE63" s="47"/>
      <c r="GJF63" s="47"/>
      <c r="GJG63" s="47"/>
      <c r="GJH63" s="47"/>
      <c r="GJI63" s="47"/>
      <c r="GJJ63" s="47"/>
      <c r="GJK63" s="47"/>
      <c r="GJL63" s="47"/>
      <c r="GJM63" s="47"/>
      <c r="GJN63" s="47"/>
      <c r="GJO63" s="47"/>
      <c r="GJP63" s="47"/>
      <c r="GJQ63" s="47"/>
      <c r="GJR63" s="47"/>
      <c r="GJS63" s="47"/>
      <c r="GJT63" s="47"/>
      <c r="GJU63" s="47"/>
      <c r="GJV63" s="47"/>
      <c r="GJW63" s="47"/>
      <c r="GJX63" s="47"/>
      <c r="GJY63" s="47"/>
      <c r="GJZ63" s="47"/>
      <c r="GKA63" s="47"/>
      <c r="GKB63" s="47"/>
      <c r="GKC63" s="47"/>
      <c r="GKD63" s="47"/>
      <c r="GKE63" s="47"/>
      <c r="GKF63" s="47"/>
      <c r="GKG63" s="47"/>
      <c r="GKH63" s="47"/>
      <c r="GKI63" s="47"/>
      <c r="GKJ63" s="47"/>
      <c r="GKK63" s="47"/>
      <c r="GKL63" s="47"/>
      <c r="GKM63" s="47"/>
      <c r="GKN63" s="47"/>
      <c r="GKO63" s="47"/>
      <c r="GKP63" s="47"/>
      <c r="GKQ63" s="47"/>
      <c r="GKR63" s="47"/>
      <c r="GKS63" s="47"/>
      <c r="GKT63" s="47"/>
      <c r="GKU63" s="47"/>
      <c r="GKV63" s="47"/>
      <c r="GKW63" s="47"/>
      <c r="GKX63" s="47"/>
      <c r="GKY63" s="47"/>
      <c r="GKZ63" s="47"/>
      <c r="GLA63" s="47"/>
      <c r="GLB63" s="47"/>
      <c r="GLC63" s="47"/>
      <c r="GLD63" s="47"/>
      <c r="GLE63" s="47"/>
      <c r="GLF63" s="47"/>
      <c r="GLG63" s="47"/>
      <c r="GLH63" s="47"/>
      <c r="GLI63" s="47"/>
      <c r="GLJ63" s="47"/>
      <c r="GLK63" s="47"/>
      <c r="GLL63" s="47"/>
      <c r="GLM63" s="47"/>
      <c r="GLN63" s="47"/>
      <c r="GLO63" s="47"/>
      <c r="GLP63" s="47"/>
      <c r="GLQ63" s="47"/>
      <c r="GLR63" s="47"/>
      <c r="GLS63" s="47"/>
      <c r="GLT63" s="47"/>
      <c r="GLU63" s="47"/>
      <c r="GLV63" s="47"/>
      <c r="GLW63" s="47"/>
      <c r="GLX63" s="47"/>
      <c r="GLY63" s="47"/>
      <c r="GLZ63" s="47"/>
      <c r="GMA63" s="47"/>
      <c r="GMB63" s="47"/>
      <c r="GMC63" s="47"/>
      <c r="GMD63" s="47"/>
      <c r="GME63" s="47"/>
      <c r="GMF63" s="47"/>
      <c r="GMG63" s="47"/>
      <c r="GMH63" s="47"/>
      <c r="GMI63" s="47"/>
      <c r="GMJ63" s="47"/>
      <c r="GMK63" s="47"/>
      <c r="GML63" s="47"/>
      <c r="GMM63" s="47"/>
      <c r="GMN63" s="47"/>
      <c r="GMO63" s="47"/>
      <c r="GMP63" s="47"/>
      <c r="GMQ63" s="47"/>
      <c r="GMR63" s="47"/>
      <c r="GMS63" s="47"/>
      <c r="GMT63" s="47"/>
      <c r="GMU63" s="47"/>
      <c r="GMV63" s="47"/>
      <c r="GMW63" s="47"/>
      <c r="GMX63" s="47"/>
      <c r="GMY63" s="47"/>
      <c r="GMZ63" s="47"/>
      <c r="GNA63" s="47"/>
      <c r="GNB63" s="47"/>
      <c r="GNC63" s="47"/>
      <c r="GND63" s="47"/>
      <c r="GNE63" s="47"/>
      <c r="GNF63" s="47"/>
      <c r="GNG63" s="47"/>
      <c r="GNH63" s="47"/>
      <c r="GNI63" s="47"/>
      <c r="GNJ63" s="47"/>
      <c r="GNK63" s="47"/>
      <c r="GNL63" s="47"/>
      <c r="GNM63" s="47"/>
      <c r="GNN63" s="47"/>
      <c r="GNO63" s="47"/>
      <c r="GNP63" s="47"/>
      <c r="GNQ63" s="47"/>
      <c r="GNR63" s="47"/>
      <c r="GNS63" s="47"/>
      <c r="GNT63" s="47"/>
      <c r="GNU63" s="47"/>
      <c r="GNV63" s="47"/>
      <c r="GNW63" s="47"/>
      <c r="GNX63" s="47"/>
      <c r="GNY63" s="47"/>
      <c r="GNZ63" s="47"/>
      <c r="GOA63" s="47"/>
      <c r="GOB63" s="47"/>
      <c r="GOC63" s="47"/>
      <c r="GOD63" s="47"/>
      <c r="GOE63" s="47"/>
      <c r="GOF63" s="47"/>
      <c r="GOG63" s="47"/>
      <c r="GOH63" s="47"/>
      <c r="GOI63" s="47"/>
      <c r="GOJ63" s="47"/>
      <c r="GOK63" s="47"/>
      <c r="GOL63" s="47"/>
      <c r="GOM63" s="47"/>
      <c r="GON63" s="47"/>
      <c r="GOO63" s="47"/>
      <c r="GOP63" s="47"/>
      <c r="GOQ63" s="47"/>
      <c r="GOR63" s="47"/>
      <c r="GOS63" s="47"/>
      <c r="GOT63" s="47"/>
      <c r="GOU63" s="47"/>
      <c r="GOV63" s="47"/>
      <c r="GOW63" s="47"/>
      <c r="GOX63" s="47"/>
      <c r="GOY63" s="47"/>
      <c r="GOZ63" s="47"/>
      <c r="GPA63" s="47"/>
      <c r="GPB63" s="47"/>
      <c r="GPC63" s="47"/>
      <c r="GPD63" s="47"/>
      <c r="GPE63" s="47"/>
      <c r="GPF63" s="47"/>
      <c r="GPG63" s="47"/>
      <c r="GPH63" s="47"/>
      <c r="GPI63" s="47"/>
      <c r="GPJ63" s="47"/>
      <c r="GPK63" s="47"/>
      <c r="GPL63" s="47"/>
      <c r="GPM63" s="47"/>
      <c r="GPN63" s="47"/>
      <c r="GPO63" s="47"/>
      <c r="GPP63" s="47"/>
      <c r="GPQ63" s="47"/>
      <c r="GPR63" s="47"/>
      <c r="GPS63" s="47"/>
      <c r="GPT63" s="47"/>
      <c r="GPU63" s="47"/>
      <c r="GPV63" s="47"/>
      <c r="GPW63" s="47"/>
      <c r="GPX63" s="47"/>
      <c r="GPY63" s="47"/>
      <c r="GPZ63" s="47"/>
      <c r="GQA63" s="47"/>
      <c r="GQB63" s="47"/>
      <c r="GQC63" s="47"/>
      <c r="GQD63" s="47"/>
      <c r="GQE63" s="47"/>
      <c r="GQF63" s="47"/>
      <c r="GQG63" s="47"/>
      <c r="GQH63" s="47"/>
      <c r="GQI63" s="47"/>
      <c r="GQJ63" s="47"/>
      <c r="GQK63" s="47"/>
      <c r="GQL63" s="47"/>
      <c r="GQM63" s="47"/>
      <c r="GQN63" s="47"/>
      <c r="GQO63" s="47"/>
      <c r="GQP63" s="47"/>
      <c r="GQQ63" s="47"/>
      <c r="GQR63" s="47"/>
      <c r="GQS63" s="47"/>
      <c r="GQT63" s="47"/>
      <c r="GQU63" s="47"/>
      <c r="GQV63" s="47"/>
      <c r="GQW63" s="47"/>
      <c r="GQX63" s="47"/>
      <c r="GQY63" s="47"/>
      <c r="GQZ63" s="47"/>
      <c r="GRA63" s="47"/>
      <c r="GRB63" s="47"/>
      <c r="GRC63" s="47"/>
      <c r="GRD63" s="47"/>
      <c r="GRE63" s="47"/>
      <c r="GRF63" s="47"/>
      <c r="GRG63" s="47"/>
      <c r="GRH63" s="47"/>
      <c r="GRI63" s="47"/>
      <c r="GRJ63" s="47"/>
      <c r="GRK63" s="47"/>
      <c r="GRL63" s="47"/>
      <c r="GRM63" s="47"/>
      <c r="GRN63" s="47"/>
      <c r="GRO63" s="47"/>
      <c r="GRP63" s="47"/>
      <c r="GRQ63" s="47"/>
      <c r="GRR63" s="47"/>
      <c r="GRS63" s="47"/>
      <c r="GRT63" s="47"/>
      <c r="GRU63" s="47"/>
      <c r="GRV63" s="47"/>
      <c r="GRW63" s="47"/>
      <c r="GRX63" s="47"/>
      <c r="GRY63" s="47"/>
      <c r="GRZ63" s="47"/>
      <c r="GSA63" s="47"/>
      <c r="GSB63" s="47"/>
      <c r="GSC63" s="47"/>
      <c r="GSD63" s="47"/>
      <c r="GSE63" s="47"/>
      <c r="GSF63" s="47"/>
      <c r="GSG63" s="47"/>
      <c r="GSH63" s="47"/>
      <c r="GSI63" s="47"/>
      <c r="GSJ63" s="47"/>
      <c r="GSK63" s="47"/>
      <c r="GSL63" s="47"/>
      <c r="GSM63" s="47"/>
      <c r="GSN63" s="47"/>
      <c r="GSO63" s="47"/>
      <c r="GSP63" s="47"/>
      <c r="GSQ63" s="47"/>
      <c r="GSR63" s="47"/>
      <c r="GSS63" s="47"/>
      <c r="GST63" s="47"/>
      <c r="GSU63" s="47"/>
      <c r="GSV63" s="47"/>
      <c r="GSW63" s="47"/>
      <c r="GSX63" s="47"/>
      <c r="GSY63" s="47"/>
      <c r="GSZ63" s="47"/>
      <c r="GTA63" s="47"/>
      <c r="GTB63" s="47"/>
      <c r="GTC63" s="47"/>
      <c r="GTD63" s="47"/>
      <c r="GTE63" s="47"/>
      <c r="GTF63" s="47"/>
      <c r="GTG63" s="47"/>
      <c r="GTH63" s="47"/>
      <c r="GTI63" s="47"/>
      <c r="GTJ63" s="47"/>
      <c r="GTK63" s="47"/>
      <c r="GTL63" s="47"/>
      <c r="GTM63" s="47"/>
      <c r="GTN63" s="47"/>
      <c r="GTO63" s="47"/>
      <c r="GTP63" s="47"/>
      <c r="GTQ63" s="47"/>
      <c r="GTR63" s="47"/>
      <c r="GTS63" s="47"/>
      <c r="GTT63" s="47"/>
      <c r="GTU63" s="47"/>
      <c r="GTV63" s="47"/>
      <c r="GTW63" s="47"/>
      <c r="GTX63" s="47"/>
      <c r="GTY63" s="47"/>
      <c r="GTZ63" s="47"/>
      <c r="GUA63" s="47"/>
      <c r="GUB63" s="47"/>
      <c r="GUC63" s="47"/>
      <c r="GUD63" s="47"/>
      <c r="GUE63" s="47"/>
      <c r="GUF63" s="47"/>
      <c r="GUG63" s="47"/>
      <c r="GUH63" s="47"/>
      <c r="GUI63" s="47"/>
      <c r="GUJ63" s="47"/>
      <c r="GUK63" s="47"/>
      <c r="GUL63" s="47"/>
      <c r="GUM63" s="47"/>
      <c r="GUN63" s="47"/>
      <c r="GUO63" s="47"/>
      <c r="GUP63" s="47"/>
      <c r="GUQ63" s="47"/>
      <c r="GUR63" s="47"/>
      <c r="GUS63" s="47"/>
      <c r="GUT63" s="47"/>
      <c r="GUU63" s="47"/>
      <c r="GUV63" s="47"/>
      <c r="GUW63" s="47"/>
      <c r="GUX63" s="47"/>
      <c r="GUY63" s="47"/>
      <c r="GUZ63" s="47"/>
      <c r="GVA63" s="47"/>
      <c r="GVB63" s="47"/>
      <c r="GVC63" s="47"/>
      <c r="GVD63" s="47"/>
      <c r="GVE63" s="47"/>
      <c r="GVF63" s="47"/>
      <c r="GVG63" s="47"/>
      <c r="GVH63" s="47"/>
      <c r="GVI63" s="47"/>
      <c r="GVJ63" s="47"/>
      <c r="GVK63" s="47"/>
      <c r="GVL63" s="47"/>
      <c r="GVM63" s="47"/>
      <c r="GVN63" s="47"/>
      <c r="GVO63" s="47"/>
      <c r="GVP63" s="47"/>
      <c r="GVQ63" s="47"/>
      <c r="GVR63" s="47"/>
      <c r="GVS63" s="47"/>
      <c r="GVT63" s="47"/>
      <c r="GVU63" s="47"/>
      <c r="GVV63" s="47"/>
      <c r="GVW63" s="47"/>
      <c r="GVX63" s="47"/>
      <c r="GVY63" s="47"/>
      <c r="GVZ63" s="47"/>
      <c r="GWA63" s="47"/>
      <c r="GWB63" s="47"/>
      <c r="GWC63" s="47"/>
      <c r="GWD63" s="47"/>
      <c r="GWE63" s="47"/>
      <c r="GWF63" s="47"/>
      <c r="GWG63" s="47"/>
      <c r="GWH63" s="47"/>
      <c r="GWI63" s="47"/>
      <c r="GWJ63" s="47"/>
      <c r="GWK63" s="47"/>
      <c r="GWL63" s="47"/>
      <c r="GWM63" s="47"/>
      <c r="GWN63" s="47"/>
      <c r="GWO63" s="47"/>
      <c r="GWP63" s="47"/>
      <c r="GWQ63" s="47"/>
      <c r="GWR63" s="47"/>
      <c r="GWS63" s="47"/>
      <c r="GWT63" s="47"/>
      <c r="GWU63" s="47"/>
      <c r="GWV63" s="47"/>
      <c r="GWW63" s="47"/>
      <c r="GWX63" s="47"/>
      <c r="GWY63" s="47"/>
      <c r="GWZ63" s="47"/>
      <c r="GXA63" s="47"/>
      <c r="GXB63" s="47"/>
      <c r="GXC63" s="47"/>
      <c r="GXD63" s="47"/>
      <c r="GXE63" s="47"/>
      <c r="GXF63" s="47"/>
      <c r="GXG63" s="47"/>
      <c r="GXH63" s="47"/>
      <c r="GXI63" s="47"/>
      <c r="GXJ63" s="47"/>
      <c r="GXK63" s="47"/>
      <c r="GXL63" s="47"/>
      <c r="GXM63" s="47"/>
      <c r="GXN63" s="47"/>
      <c r="GXO63" s="47"/>
      <c r="GXP63" s="47"/>
      <c r="GXQ63" s="47"/>
      <c r="GXR63" s="47"/>
      <c r="GXS63" s="47"/>
      <c r="GXT63" s="47"/>
      <c r="GXU63" s="47"/>
      <c r="GXV63" s="47"/>
      <c r="GXW63" s="47"/>
      <c r="GXX63" s="47"/>
      <c r="GXY63" s="47"/>
      <c r="GXZ63" s="47"/>
      <c r="GYA63" s="47"/>
      <c r="GYB63" s="47"/>
      <c r="GYC63" s="47"/>
      <c r="GYD63" s="47"/>
      <c r="GYE63" s="47"/>
      <c r="GYF63" s="47"/>
      <c r="GYG63" s="47"/>
      <c r="GYH63" s="47"/>
      <c r="GYI63" s="47"/>
      <c r="GYJ63" s="47"/>
      <c r="GYK63" s="47"/>
      <c r="GYL63" s="47"/>
      <c r="GYM63" s="47"/>
      <c r="GYN63" s="47"/>
      <c r="GYO63" s="47"/>
      <c r="GYP63" s="47"/>
      <c r="GYQ63" s="47"/>
      <c r="GYR63" s="47"/>
      <c r="GYS63" s="47"/>
      <c r="GYT63" s="47"/>
      <c r="GYU63" s="47"/>
      <c r="GYV63" s="47"/>
      <c r="GYW63" s="47"/>
      <c r="GYX63" s="47"/>
      <c r="GYY63" s="47"/>
      <c r="GYZ63" s="47"/>
      <c r="GZA63" s="47"/>
      <c r="GZB63" s="47"/>
      <c r="GZC63" s="47"/>
      <c r="GZD63" s="47"/>
      <c r="GZE63" s="47"/>
      <c r="GZF63" s="47"/>
      <c r="GZG63" s="47"/>
      <c r="GZH63" s="47"/>
      <c r="GZI63" s="47"/>
      <c r="GZJ63" s="47"/>
      <c r="GZK63" s="47"/>
      <c r="GZL63" s="47"/>
      <c r="GZM63" s="47"/>
      <c r="GZN63" s="47"/>
      <c r="GZO63" s="47"/>
      <c r="GZP63" s="47"/>
      <c r="GZQ63" s="47"/>
      <c r="GZR63" s="47"/>
      <c r="GZS63" s="47"/>
      <c r="GZT63" s="47"/>
      <c r="GZU63" s="47"/>
      <c r="GZV63" s="47"/>
      <c r="GZW63" s="47"/>
      <c r="GZX63" s="47"/>
      <c r="GZY63" s="47"/>
      <c r="GZZ63" s="47"/>
      <c r="HAA63" s="47"/>
      <c r="HAB63" s="47"/>
      <c r="HAC63" s="47"/>
      <c r="HAD63" s="47"/>
      <c r="HAE63" s="47"/>
      <c r="HAF63" s="47"/>
      <c r="HAG63" s="47"/>
      <c r="HAH63" s="47"/>
      <c r="HAI63" s="47"/>
      <c r="HAJ63" s="47"/>
      <c r="HAK63" s="47"/>
      <c r="HAL63" s="47"/>
      <c r="HAM63" s="47"/>
      <c r="HAN63" s="47"/>
      <c r="HAO63" s="47"/>
      <c r="HAP63" s="47"/>
      <c r="HAQ63" s="47"/>
      <c r="HAR63" s="47"/>
      <c r="HAS63" s="47"/>
      <c r="HAT63" s="47"/>
      <c r="HAU63" s="47"/>
      <c r="HAV63" s="47"/>
      <c r="HAW63" s="47"/>
      <c r="HAX63" s="47"/>
      <c r="HAY63" s="47"/>
      <c r="HAZ63" s="47"/>
      <c r="HBA63" s="47"/>
      <c r="HBB63" s="47"/>
      <c r="HBC63" s="47"/>
      <c r="HBD63" s="47"/>
      <c r="HBE63" s="47"/>
      <c r="HBF63" s="47"/>
      <c r="HBG63" s="47"/>
      <c r="HBH63" s="47"/>
      <c r="HBI63" s="47"/>
      <c r="HBJ63" s="47"/>
      <c r="HBK63" s="47"/>
      <c r="HBL63" s="47"/>
      <c r="HBM63" s="47"/>
      <c r="HBN63" s="47"/>
      <c r="HBO63" s="47"/>
      <c r="HBP63" s="47"/>
      <c r="HBQ63" s="47"/>
      <c r="HBR63" s="47"/>
      <c r="HBS63" s="47"/>
      <c r="HBT63" s="47"/>
      <c r="HBU63" s="47"/>
      <c r="HBV63" s="47"/>
      <c r="HBW63" s="47"/>
      <c r="HBX63" s="47"/>
      <c r="HBY63" s="47"/>
      <c r="HBZ63" s="47"/>
      <c r="HCA63" s="47"/>
      <c r="HCB63" s="47"/>
      <c r="HCC63" s="47"/>
      <c r="HCD63" s="47"/>
      <c r="HCE63" s="47"/>
      <c r="HCF63" s="47"/>
      <c r="HCG63" s="47"/>
      <c r="HCH63" s="47"/>
      <c r="HCI63" s="47"/>
      <c r="HCJ63" s="47"/>
      <c r="HCK63" s="47"/>
      <c r="HCL63" s="47"/>
      <c r="HCM63" s="47"/>
      <c r="HCN63" s="47"/>
      <c r="HCO63" s="47"/>
      <c r="HCP63" s="47"/>
      <c r="HCQ63" s="47"/>
      <c r="HCR63" s="47"/>
      <c r="HCS63" s="47"/>
      <c r="HCT63" s="47"/>
      <c r="HCU63" s="47"/>
      <c r="HCV63" s="47"/>
      <c r="HCW63" s="47"/>
      <c r="HCX63" s="47"/>
      <c r="HCY63" s="47"/>
      <c r="HCZ63" s="47"/>
      <c r="HDA63" s="47"/>
      <c r="HDB63" s="47"/>
      <c r="HDC63" s="47"/>
      <c r="HDD63" s="47"/>
      <c r="HDE63" s="47"/>
      <c r="HDF63" s="47"/>
      <c r="HDG63" s="47"/>
      <c r="HDH63" s="47"/>
      <c r="HDI63" s="47"/>
      <c r="HDJ63" s="47"/>
      <c r="HDK63" s="47"/>
      <c r="HDL63" s="47"/>
      <c r="HDM63" s="47"/>
      <c r="HDN63" s="47"/>
      <c r="HDO63" s="47"/>
      <c r="HDP63" s="47"/>
      <c r="HDQ63" s="47"/>
      <c r="HDR63" s="47"/>
      <c r="HDS63" s="47"/>
      <c r="HDT63" s="47"/>
      <c r="HDU63" s="47"/>
      <c r="HDV63" s="47"/>
      <c r="HDW63" s="47"/>
      <c r="HDX63" s="47"/>
      <c r="HDY63" s="47"/>
      <c r="HDZ63" s="47"/>
      <c r="HEA63" s="47"/>
      <c r="HEB63" s="47"/>
      <c r="HEC63" s="47"/>
      <c r="HED63" s="47"/>
      <c r="HEE63" s="47"/>
      <c r="HEF63" s="47"/>
      <c r="HEG63" s="47"/>
      <c r="HEH63" s="47"/>
      <c r="HEI63" s="47"/>
      <c r="HEJ63" s="47"/>
      <c r="HEK63" s="47"/>
      <c r="HEL63" s="47"/>
      <c r="HEM63" s="47"/>
      <c r="HEN63" s="47"/>
      <c r="HEO63" s="47"/>
      <c r="HEP63" s="47"/>
      <c r="HEQ63" s="47"/>
      <c r="HER63" s="47"/>
      <c r="HES63" s="47"/>
      <c r="HET63" s="47"/>
      <c r="HEU63" s="47"/>
      <c r="HEV63" s="47"/>
      <c r="HEW63" s="47"/>
      <c r="HEX63" s="47"/>
      <c r="HEY63" s="47"/>
      <c r="HEZ63" s="47"/>
      <c r="HFA63" s="47"/>
      <c r="HFB63" s="47"/>
      <c r="HFC63" s="47"/>
      <c r="HFD63" s="47"/>
      <c r="HFE63" s="47"/>
      <c r="HFF63" s="47"/>
      <c r="HFG63" s="47"/>
      <c r="HFH63" s="47"/>
      <c r="HFI63" s="47"/>
      <c r="HFJ63" s="47"/>
      <c r="HFK63" s="47"/>
      <c r="HFL63" s="47"/>
      <c r="HFM63" s="47"/>
      <c r="HFN63" s="47"/>
      <c r="HFO63" s="47"/>
      <c r="HFP63" s="47"/>
      <c r="HFQ63" s="47"/>
      <c r="HFR63" s="47"/>
      <c r="HFS63" s="47"/>
      <c r="HFT63" s="47"/>
      <c r="HFU63" s="47"/>
      <c r="HFV63" s="47"/>
      <c r="HFW63" s="47"/>
      <c r="HFX63" s="47"/>
      <c r="HFY63" s="47"/>
      <c r="HFZ63" s="47"/>
      <c r="HGA63" s="47"/>
      <c r="HGB63" s="47"/>
      <c r="HGC63" s="47"/>
      <c r="HGD63" s="47"/>
      <c r="HGE63" s="47"/>
      <c r="HGF63" s="47"/>
      <c r="HGG63" s="47"/>
      <c r="HGH63" s="47"/>
      <c r="HGI63" s="47"/>
      <c r="HGJ63" s="47"/>
      <c r="HGK63" s="47"/>
      <c r="HGL63" s="47"/>
      <c r="HGM63" s="47"/>
      <c r="HGN63" s="47"/>
      <c r="HGO63" s="47"/>
      <c r="HGP63" s="47"/>
      <c r="HGQ63" s="47"/>
      <c r="HGR63" s="47"/>
      <c r="HGS63" s="47"/>
      <c r="HGT63" s="47"/>
      <c r="HGU63" s="47"/>
      <c r="HGV63" s="47"/>
      <c r="HGW63" s="47"/>
      <c r="HGX63" s="47"/>
      <c r="HGY63" s="47"/>
      <c r="HGZ63" s="47"/>
      <c r="HHA63" s="47"/>
      <c r="HHB63" s="47"/>
      <c r="HHC63" s="47"/>
      <c r="HHD63" s="47"/>
      <c r="HHE63" s="47"/>
      <c r="HHF63" s="47"/>
      <c r="HHG63" s="47"/>
      <c r="HHH63" s="47"/>
      <c r="HHI63" s="47"/>
      <c r="HHJ63" s="47"/>
      <c r="HHK63" s="47"/>
      <c r="HHL63" s="47"/>
      <c r="HHM63" s="47"/>
      <c r="HHN63" s="47"/>
      <c r="HHO63" s="47"/>
      <c r="HHP63" s="47"/>
      <c r="HHQ63" s="47"/>
      <c r="HHR63" s="47"/>
      <c r="HHS63" s="47"/>
      <c r="HHT63" s="47"/>
      <c r="HHU63" s="47"/>
      <c r="HHV63" s="47"/>
      <c r="HHW63" s="47"/>
      <c r="HHX63" s="47"/>
      <c r="HHY63" s="47"/>
      <c r="HHZ63" s="47"/>
      <c r="HIA63" s="47"/>
      <c r="HIB63" s="47"/>
      <c r="HIC63" s="47"/>
      <c r="HID63" s="47"/>
      <c r="HIE63" s="47"/>
      <c r="HIF63" s="47"/>
      <c r="HIG63" s="47"/>
      <c r="HIH63" s="47"/>
      <c r="HII63" s="47"/>
      <c r="HIJ63" s="47"/>
      <c r="HIK63" s="47"/>
      <c r="HIL63" s="47"/>
      <c r="HIM63" s="47"/>
      <c r="HIN63" s="47"/>
      <c r="HIO63" s="47"/>
      <c r="HIP63" s="47"/>
      <c r="HIQ63" s="47"/>
      <c r="HIR63" s="47"/>
      <c r="HIS63" s="47"/>
      <c r="HIT63" s="47"/>
      <c r="HIU63" s="47"/>
      <c r="HIV63" s="47"/>
      <c r="HIW63" s="47"/>
      <c r="HIX63" s="47"/>
      <c r="HIY63" s="47"/>
      <c r="HIZ63" s="47"/>
      <c r="HJA63" s="47"/>
      <c r="HJB63" s="47"/>
      <c r="HJC63" s="47"/>
      <c r="HJD63" s="47"/>
      <c r="HJE63" s="47"/>
      <c r="HJF63" s="47"/>
      <c r="HJG63" s="47"/>
      <c r="HJH63" s="47"/>
      <c r="HJI63" s="47"/>
      <c r="HJJ63" s="47"/>
      <c r="HJK63" s="47"/>
      <c r="HJL63" s="47"/>
      <c r="HJM63" s="47"/>
      <c r="HJN63" s="47"/>
      <c r="HJO63" s="47"/>
      <c r="HJP63" s="47"/>
      <c r="HJQ63" s="47"/>
      <c r="HJR63" s="47"/>
      <c r="HJS63" s="47"/>
      <c r="HJT63" s="47"/>
      <c r="HJU63" s="47"/>
      <c r="HJV63" s="47"/>
      <c r="HJW63" s="47"/>
      <c r="HJX63" s="47"/>
      <c r="HJY63" s="47"/>
      <c r="HJZ63" s="47"/>
      <c r="HKA63" s="47"/>
      <c r="HKB63" s="47"/>
      <c r="HKC63" s="47"/>
      <c r="HKD63" s="47"/>
      <c r="HKE63" s="47"/>
      <c r="HKF63" s="47"/>
      <c r="HKG63" s="47"/>
      <c r="HKH63" s="47"/>
      <c r="HKI63" s="47"/>
      <c r="HKJ63" s="47"/>
      <c r="HKK63" s="47"/>
      <c r="HKL63" s="47"/>
      <c r="HKM63" s="47"/>
      <c r="HKN63" s="47"/>
      <c r="HKO63" s="47"/>
      <c r="HKP63" s="47"/>
      <c r="HKQ63" s="47"/>
      <c r="HKR63" s="47"/>
      <c r="HKS63" s="47"/>
      <c r="HKT63" s="47"/>
      <c r="HKU63" s="47"/>
      <c r="HKV63" s="47"/>
      <c r="HKW63" s="47"/>
      <c r="HKX63" s="47"/>
      <c r="HKY63" s="47"/>
      <c r="HKZ63" s="47"/>
      <c r="HLA63" s="47"/>
      <c r="HLB63" s="47"/>
      <c r="HLC63" s="47"/>
      <c r="HLD63" s="47"/>
      <c r="HLE63" s="47"/>
      <c r="HLF63" s="47"/>
      <c r="HLG63" s="47"/>
      <c r="HLH63" s="47"/>
      <c r="HLI63" s="47"/>
      <c r="HLJ63" s="47"/>
      <c r="HLK63" s="47"/>
      <c r="HLL63" s="47"/>
      <c r="HLM63" s="47"/>
      <c r="HLN63" s="47"/>
      <c r="HLO63" s="47"/>
      <c r="HLP63" s="47"/>
      <c r="HLQ63" s="47"/>
      <c r="HLR63" s="47"/>
      <c r="HLS63" s="47"/>
      <c r="HLT63" s="47"/>
      <c r="HLU63" s="47"/>
      <c r="HLV63" s="47"/>
      <c r="HLW63" s="47"/>
      <c r="HLX63" s="47"/>
      <c r="HLY63" s="47"/>
      <c r="HLZ63" s="47"/>
      <c r="HMA63" s="47"/>
      <c r="HMB63" s="47"/>
      <c r="HMC63" s="47"/>
      <c r="HMD63" s="47"/>
      <c r="HME63" s="47"/>
      <c r="HMF63" s="47"/>
      <c r="HMG63" s="47"/>
      <c r="HMH63" s="47"/>
      <c r="HMI63" s="47"/>
      <c r="HMJ63" s="47"/>
      <c r="HMK63" s="47"/>
      <c r="HML63" s="47"/>
      <c r="HMM63" s="47"/>
      <c r="HMN63" s="47"/>
      <c r="HMO63" s="47"/>
      <c r="HMP63" s="47"/>
      <c r="HMQ63" s="47"/>
      <c r="HMR63" s="47"/>
      <c r="HMS63" s="47"/>
      <c r="HMT63" s="47"/>
      <c r="HMU63" s="47"/>
      <c r="HMV63" s="47"/>
      <c r="HMW63" s="47"/>
      <c r="HMX63" s="47"/>
      <c r="HMY63" s="47"/>
      <c r="HMZ63" s="47"/>
      <c r="HNA63" s="47"/>
      <c r="HNB63" s="47"/>
      <c r="HNC63" s="47"/>
      <c r="HND63" s="47"/>
      <c r="HNE63" s="47"/>
      <c r="HNF63" s="47"/>
      <c r="HNG63" s="47"/>
      <c r="HNH63" s="47"/>
      <c r="HNI63" s="47"/>
      <c r="HNJ63" s="47"/>
      <c r="HNK63" s="47"/>
      <c r="HNL63" s="47"/>
      <c r="HNM63" s="47"/>
      <c r="HNN63" s="47"/>
      <c r="HNO63" s="47"/>
      <c r="HNP63" s="47"/>
      <c r="HNQ63" s="47"/>
      <c r="HNR63" s="47"/>
      <c r="HNS63" s="47"/>
      <c r="HNT63" s="47"/>
      <c r="HNU63" s="47"/>
      <c r="HNV63" s="47"/>
      <c r="HNW63" s="47"/>
      <c r="HNX63" s="47"/>
      <c r="HNY63" s="47"/>
      <c r="HNZ63" s="47"/>
      <c r="HOA63" s="47"/>
      <c r="HOB63" s="47"/>
      <c r="HOC63" s="47"/>
      <c r="HOD63" s="47"/>
      <c r="HOE63" s="47"/>
      <c r="HOF63" s="47"/>
      <c r="HOG63" s="47"/>
      <c r="HOH63" s="47"/>
      <c r="HOI63" s="47"/>
      <c r="HOJ63" s="47"/>
      <c r="HOK63" s="47"/>
      <c r="HOL63" s="47"/>
      <c r="HOM63" s="47"/>
      <c r="HON63" s="47"/>
      <c r="HOO63" s="47"/>
      <c r="HOP63" s="47"/>
      <c r="HOQ63" s="47"/>
      <c r="HOR63" s="47"/>
      <c r="HOS63" s="47"/>
      <c r="HOT63" s="47"/>
      <c r="HOU63" s="47"/>
      <c r="HOV63" s="47"/>
      <c r="HOW63" s="47"/>
      <c r="HOX63" s="47"/>
      <c r="HOY63" s="47"/>
      <c r="HOZ63" s="47"/>
      <c r="HPA63" s="47"/>
      <c r="HPB63" s="47"/>
      <c r="HPC63" s="47"/>
      <c r="HPD63" s="47"/>
      <c r="HPE63" s="47"/>
      <c r="HPF63" s="47"/>
      <c r="HPG63" s="47"/>
      <c r="HPH63" s="47"/>
      <c r="HPI63" s="47"/>
      <c r="HPJ63" s="47"/>
      <c r="HPK63" s="47"/>
      <c r="HPL63" s="47"/>
      <c r="HPM63" s="47"/>
      <c r="HPN63" s="47"/>
      <c r="HPO63" s="47"/>
      <c r="HPP63" s="47"/>
      <c r="HPQ63" s="47"/>
      <c r="HPR63" s="47"/>
      <c r="HPS63" s="47"/>
      <c r="HPT63" s="47"/>
      <c r="HPU63" s="47"/>
      <c r="HPV63" s="47"/>
      <c r="HPW63" s="47"/>
      <c r="HPX63" s="47"/>
      <c r="HPY63" s="47"/>
      <c r="HPZ63" s="47"/>
      <c r="HQA63" s="47"/>
      <c r="HQB63" s="47"/>
      <c r="HQC63" s="47"/>
      <c r="HQD63" s="47"/>
      <c r="HQE63" s="47"/>
      <c r="HQF63" s="47"/>
      <c r="HQG63" s="47"/>
      <c r="HQH63" s="47"/>
      <c r="HQI63" s="47"/>
      <c r="HQJ63" s="47"/>
      <c r="HQK63" s="47"/>
      <c r="HQL63" s="47"/>
      <c r="HQM63" s="47"/>
      <c r="HQN63" s="47"/>
      <c r="HQO63" s="47"/>
      <c r="HQP63" s="47"/>
      <c r="HQQ63" s="47"/>
      <c r="HQR63" s="47"/>
      <c r="HQS63" s="47"/>
      <c r="HQT63" s="47"/>
      <c r="HQU63" s="47"/>
      <c r="HQV63" s="47"/>
      <c r="HQW63" s="47"/>
      <c r="HQX63" s="47"/>
      <c r="HQY63" s="47"/>
      <c r="HQZ63" s="47"/>
      <c r="HRA63" s="47"/>
      <c r="HRB63" s="47"/>
      <c r="HRC63" s="47"/>
      <c r="HRD63" s="47"/>
      <c r="HRE63" s="47"/>
      <c r="HRF63" s="47"/>
      <c r="HRG63" s="47"/>
      <c r="HRH63" s="47"/>
      <c r="HRI63" s="47"/>
      <c r="HRJ63" s="47"/>
      <c r="HRK63" s="47"/>
      <c r="HRL63" s="47"/>
      <c r="HRM63" s="47"/>
      <c r="HRN63" s="47"/>
      <c r="HRO63" s="47"/>
      <c r="HRP63" s="47"/>
      <c r="HRQ63" s="47"/>
      <c r="HRR63" s="47"/>
      <c r="HRS63" s="47"/>
      <c r="HRT63" s="47"/>
      <c r="HRU63" s="47"/>
      <c r="HRV63" s="47"/>
      <c r="HRW63" s="47"/>
      <c r="HRX63" s="47"/>
      <c r="HRY63" s="47"/>
      <c r="HRZ63" s="47"/>
      <c r="HSA63" s="47"/>
      <c r="HSB63" s="47"/>
      <c r="HSC63" s="47"/>
      <c r="HSD63" s="47"/>
      <c r="HSE63" s="47"/>
      <c r="HSF63" s="47"/>
      <c r="HSG63" s="47"/>
      <c r="HSH63" s="47"/>
      <c r="HSI63" s="47"/>
      <c r="HSJ63" s="47"/>
      <c r="HSK63" s="47"/>
      <c r="HSL63" s="47"/>
      <c r="HSM63" s="47"/>
      <c r="HSN63" s="47"/>
      <c r="HSO63" s="47"/>
      <c r="HSP63" s="47"/>
      <c r="HSQ63" s="47"/>
      <c r="HSR63" s="47"/>
      <c r="HSS63" s="47"/>
      <c r="HST63" s="47"/>
      <c r="HSU63" s="47"/>
      <c r="HSV63" s="47"/>
      <c r="HSW63" s="47"/>
      <c r="HSX63" s="47"/>
      <c r="HSY63" s="47"/>
      <c r="HSZ63" s="47"/>
      <c r="HTA63" s="47"/>
      <c r="HTB63" s="47"/>
      <c r="HTC63" s="47"/>
      <c r="HTD63" s="47"/>
      <c r="HTE63" s="47"/>
      <c r="HTF63" s="47"/>
      <c r="HTG63" s="47"/>
      <c r="HTH63" s="47"/>
      <c r="HTI63" s="47"/>
      <c r="HTJ63" s="47"/>
      <c r="HTK63" s="47"/>
      <c r="HTL63" s="47"/>
      <c r="HTM63" s="47"/>
      <c r="HTN63" s="47"/>
      <c r="HTO63" s="47"/>
      <c r="HTP63" s="47"/>
      <c r="HTQ63" s="47"/>
      <c r="HTR63" s="47"/>
      <c r="HTS63" s="47"/>
      <c r="HTT63" s="47"/>
      <c r="HTU63" s="47"/>
      <c r="HTV63" s="47"/>
      <c r="HTW63" s="47"/>
      <c r="HTX63" s="47"/>
      <c r="HTY63" s="47"/>
      <c r="HTZ63" s="47"/>
      <c r="HUA63" s="47"/>
      <c r="HUB63" s="47"/>
      <c r="HUC63" s="47"/>
      <c r="HUD63" s="47"/>
      <c r="HUE63" s="47"/>
      <c r="HUF63" s="47"/>
      <c r="HUG63" s="47"/>
      <c r="HUH63" s="47"/>
      <c r="HUI63" s="47"/>
      <c r="HUJ63" s="47"/>
      <c r="HUK63" s="47"/>
      <c r="HUL63" s="47"/>
      <c r="HUM63" s="47"/>
      <c r="HUN63" s="47"/>
      <c r="HUO63" s="47"/>
      <c r="HUP63" s="47"/>
      <c r="HUQ63" s="47"/>
      <c r="HUR63" s="47"/>
      <c r="HUS63" s="47"/>
      <c r="HUT63" s="47"/>
      <c r="HUU63" s="47"/>
      <c r="HUV63" s="47"/>
      <c r="HUW63" s="47"/>
      <c r="HUX63" s="47"/>
      <c r="HUY63" s="47"/>
      <c r="HUZ63" s="47"/>
      <c r="HVA63" s="47"/>
      <c r="HVB63" s="47"/>
      <c r="HVC63" s="47"/>
      <c r="HVD63" s="47"/>
      <c r="HVE63" s="47"/>
      <c r="HVF63" s="47"/>
      <c r="HVG63" s="47"/>
      <c r="HVH63" s="47"/>
      <c r="HVI63" s="47"/>
      <c r="HVJ63" s="47"/>
      <c r="HVK63" s="47"/>
      <c r="HVL63" s="47"/>
      <c r="HVM63" s="47"/>
      <c r="HVN63" s="47"/>
      <c r="HVO63" s="47"/>
      <c r="HVP63" s="47"/>
      <c r="HVQ63" s="47"/>
      <c r="HVR63" s="47"/>
      <c r="HVS63" s="47"/>
      <c r="HVT63" s="47"/>
      <c r="HVU63" s="47"/>
      <c r="HVV63" s="47"/>
      <c r="HVW63" s="47"/>
      <c r="HVX63" s="47"/>
      <c r="HVY63" s="47"/>
      <c r="HVZ63" s="47"/>
      <c r="HWA63" s="47"/>
      <c r="HWB63" s="47"/>
      <c r="HWC63" s="47"/>
      <c r="HWD63" s="47"/>
      <c r="HWE63" s="47"/>
      <c r="HWF63" s="47"/>
      <c r="HWG63" s="47"/>
      <c r="HWH63" s="47"/>
      <c r="HWI63" s="47"/>
      <c r="HWJ63" s="47"/>
      <c r="HWK63" s="47"/>
      <c r="HWL63" s="47"/>
      <c r="HWM63" s="47"/>
      <c r="HWN63" s="47"/>
      <c r="HWO63" s="47"/>
      <c r="HWP63" s="47"/>
      <c r="HWQ63" s="47"/>
      <c r="HWR63" s="47"/>
      <c r="HWS63" s="47"/>
      <c r="HWT63" s="47"/>
      <c r="HWU63" s="47"/>
      <c r="HWV63" s="47"/>
      <c r="HWW63" s="47"/>
      <c r="HWX63" s="47"/>
      <c r="HWY63" s="47"/>
      <c r="HWZ63" s="47"/>
      <c r="HXA63" s="47"/>
      <c r="HXB63" s="47"/>
      <c r="HXC63" s="47"/>
      <c r="HXD63" s="47"/>
      <c r="HXE63" s="47"/>
      <c r="HXF63" s="47"/>
      <c r="HXG63" s="47"/>
      <c r="HXH63" s="47"/>
      <c r="HXI63" s="47"/>
      <c r="HXJ63" s="47"/>
      <c r="HXK63" s="47"/>
      <c r="HXL63" s="47"/>
      <c r="HXM63" s="47"/>
      <c r="HXN63" s="47"/>
      <c r="HXO63" s="47"/>
      <c r="HXP63" s="47"/>
      <c r="HXQ63" s="47"/>
      <c r="HXR63" s="47"/>
      <c r="HXS63" s="47"/>
      <c r="HXT63" s="47"/>
      <c r="HXU63" s="47"/>
      <c r="HXV63" s="47"/>
      <c r="HXW63" s="47"/>
      <c r="HXX63" s="47"/>
      <c r="HXY63" s="47"/>
      <c r="HXZ63" s="47"/>
      <c r="HYA63" s="47"/>
      <c r="HYB63" s="47"/>
      <c r="HYC63" s="47"/>
      <c r="HYD63" s="47"/>
      <c r="HYE63" s="47"/>
      <c r="HYF63" s="47"/>
      <c r="HYG63" s="47"/>
      <c r="HYH63" s="47"/>
      <c r="HYI63" s="47"/>
      <c r="HYJ63" s="47"/>
      <c r="HYK63" s="47"/>
      <c r="HYL63" s="47"/>
      <c r="HYM63" s="47"/>
      <c r="HYN63" s="47"/>
      <c r="HYO63" s="47"/>
      <c r="HYP63" s="47"/>
      <c r="HYQ63" s="47"/>
      <c r="HYR63" s="47"/>
      <c r="HYS63" s="47"/>
      <c r="HYT63" s="47"/>
      <c r="HYU63" s="47"/>
      <c r="HYV63" s="47"/>
      <c r="HYW63" s="47"/>
      <c r="HYX63" s="47"/>
      <c r="HYY63" s="47"/>
      <c r="HYZ63" s="47"/>
      <c r="HZA63" s="47"/>
      <c r="HZB63" s="47"/>
      <c r="HZC63" s="47"/>
      <c r="HZD63" s="47"/>
      <c r="HZE63" s="47"/>
      <c r="HZF63" s="47"/>
      <c r="HZG63" s="47"/>
      <c r="HZH63" s="47"/>
      <c r="HZI63" s="47"/>
      <c r="HZJ63" s="47"/>
      <c r="HZK63" s="47"/>
      <c r="HZL63" s="47"/>
      <c r="HZM63" s="47"/>
      <c r="HZN63" s="47"/>
      <c r="HZO63" s="47"/>
      <c r="HZP63" s="47"/>
      <c r="HZQ63" s="47"/>
      <c r="HZR63" s="47"/>
      <c r="HZS63" s="47"/>
      <c r="HZT63" s="47"/>
      <c r="HZU63" s="47"/>
      <c r="HZV63" s="47"/>
      <c r="HZW63" s="47"/>
      <c r="HZX63" s="47"/>
      <c r="HZY63" s="47"/>
      <c r="HZZ63" s="47"/>
      <c r="IAA63" s="47"/>
      <c r="IAB63" s="47"/>
      <c r="IAC63" s="47"/>
      <c r="IAD63" s="47"/>
      <c r="IAE63" s="47"/>
      <c r="IAF63" s="47"/>
      <c r="IAG63" s="47"/>
      <c r="IAH63" s="47"/>
      <c r="IAI63" s="47"/>
      <c r="IAJ63" s="47"/>
      <c r="IAK63" s="47"/>
      <c r="IAL63" s="47"/>
      <c r="IAM63" s="47"/>
      <c r="IAN63" s="47"/>
      <c r="IAO63" s="47"/>
      <c r="IAP63" s="47"/>
      <c r="IAQ63" s="47"/>
      <c r="IAR63" s="47"/>
      <c r="IAS63" s="47"/>
      <c r="IAT63" s="47"/>
      <c r="IAU63" s="47"/>
      <c r="IAV63" s="47"/>
      <c r="IAW63" s="47"/>
      <c r="IAX63" s="47"/>
      <c r="IAY63" s="47"/>
      <c r="IAZ63" s="47"/>
      <c r="IBA63" s="47"/>
      <c r="IBB63" s="47"/>
      <c r="IBC63" s="47"/>
      <c r="IBD63" s="47"/>
      <c r="IBE63" s="47"/>
      <c r="IBF63" s="47"/>
      <c r="IBG63" s="47"/>
      <c r="IBH63" s="47"/>
      <c r="IBI63" s="47"/>
      <c r="IBJ63" s="47"/>
      <c r="IBK63" s="47"/>
      <c r="IBL63" s="47"/>
      <c r="IBM63" s="47"/>
      <c r="IBN63" s="47"/>
      <c r="IBO63" s="47"/>
      <c r="IBP63" s="47"/>
      <c r="IBQ63" s="47"/>
      <c r="IBR63" s="47"/>
      <c r="IBS63" s="47"/>
      <c r="IBT63" s="47"/>
      <c r="IBU63" s="47"/>
      <c r="IBV63" s="47"/>
      <c r="IBW63" s="47"/>
      <c r="IBX63" s="47"/>
      <c r="IBY63" s="47"/>
      <c r="IBZ63" s="47"/>
      <c r="ICA63" s="47"/>
      <c r="ICB63" s="47"/>
      <c r="ICC63" s="47"/>
      <c r="ICD63" s="47"/>
      <c r="ICE63" s="47"/>
      <c r="ICF63" s="47"/>
      <c r="ICG63" s="47"/>
      <c r="ICH63" s="47"/>
      <c r="ICI63" s="47"/>
      <c r="ICJ63" s="47"/>
      <c r="ICK63" s="47"/>
      <c r="ICL63" s="47"/>
      <c r="ICM63" s="47"/>
      <c r="ICN63" s="47"/>
      <c r="ICO63" s="47"/>
      <c r="ICP63" s="47"/>
      <c r="ICQ63" s="47"/>
      <c r="ICR63" s="47"/>
      <c r="ICS63" s="47"/>
      <c r="ICT63" s="47"/>
      <c r="ICU63" s="47"/>
      <c r="ICV63" s="47"/>
      <c r="ICW63" s="47"/>
      <c r="ICX63" s="47"/>
      <c r="ICY63" s="47"/>
      <c r="ICZ63" s="47"/>
      <c r="IDA63" s="47"/>
      <c r="IDB63" s="47"/>
      <c r="IDC63" s="47"/>
      <c r="IDD63" s="47"/>
      <c r="IDE63" s="47"/>
      <c r="IDF63" s="47"/>
      <c r="IDG63" s="47"/>
      <c r="IDH63" s="47"/>
      <c r="IDI63" s="47"/>
      <c r="IDJ63" s="47"/>
      <c r="IDK63" s="47"/>
      <c r="IDL63" s="47"/>
      <c r="IDM63" s="47"/>
      <c r="IDN63" s="47"/>
      <c r="IDO63" s="47"/>
      <c r="IDP63" s="47"/>
      <c r="IDQ63" s="47"/>
      <c r="IDR63" s="47"/>
      <c r="IDS63" s="47"/>
      <c r="IDT63" s="47"/>
      <c r="IDU63" s="47"/>
      <c r="IDV63" s="47"/>
      <c r="IDW63" s="47"/>
      <c r="IDX63" s="47"/>
      <c r="IDY63" s="47"/>
      <c r="IDZ63" s="47"/>
      <c r="IEA63" s="47"/>
      <c r="IEB63" s="47"/>
      <c r="IEC63" s="47"/>
      <c r="IED63" s="47"/>
      <c r="IEE63" s="47"/>
      <c r="IEF63" s="47"/>
      <c r="IEG63" s="47"/>
      <c r="IEH63" s="47"/>
      <c r="IEI63" s="47"/>
      <c r="IEJ63" s="47"/>
      <c r="IEK63" s="47"/>
      <c r="IEL63" s="47"/>
      <c r="IEM63" s="47"/>
      <c r="IEN63" s="47"/>
      <c r="IEO63" s="47"/>
      <c r="IEP63" s="47"/>
      <c r="IEQ63" s="47"/>
      <c r="IER63" s="47"/>
      <c r="IES63" s="47"/>
      <c r="IET63" s="47"/>
      <c r="IEU63" s="47"/>
      <c r="IEV63" s="47"/>
      <c r="IEW63" s="47"/>
      <c r="IEX63" s="47"/>
      <c r="IEY63" s="47"/>
      <c r="IEZ63" s="47"/>
      <c r="IFA63" s="47"/>
      <c r="IFB63" s="47"/>
      <c r="IFC63" s="47"/>
      <c r="IFD63" s="47"/>
      <c r="IFE63" s="47"/>
      <c r="IFF63" s="47"/>
      <c r="IFG63" s="47"/>
      <c r="IFH63" s="47"/>
      <c r="IFI63" s="47"/>
      <c r="IFJ63" s="47"/>
      <c r="IFK63" s="47"/>
      <c r="IFL63" s="47"/>
      <c r="IFM63" s="47"/>
      <c r="IFN63" s="47"/>
      <c r="IFO63" s="47"/>
      <c r="IFP63" s="47"/>
      <c r="IFQ63" s="47"/>
      <c r="IFR63" s="47"/>
      <c r="IFS63" s="47"/>
      <c r="IFT63" s="47"/>
      <c r="IFU63" s="47"/>
      <c r="IFV63" s="47"/>
      <c r="IFW63" s="47"/>
      <c r="IFX63" s="47"/>
      <c r="IFY63" s="47"/>
      <c r="IFZ63" s="47"/>
      <c r="IGA63" s="47"/>
      <c r="IGB63" s="47"/>
      <c r="IGC63" s="47"/>
      <c r="IGD63" s="47"/>
      <c r="IGE63" s="47"/>
      <c r="IGF63" s="47"/>
      <c r="IGG63" s="47"/>
      <c r="IGH63" s="47"/>
      <c r="IGI63" s="47"/>
      <c r="IGJ63" s="47"/>
      <c r="IGK63" s="47"/>
      <c r="IGL63" s="47"/>
      <c r="IGM63" s="47"/>
      <c r="IGN63" s="47"/>
      <c r="IGO63" s="47"/>
      <c r="IGP63" s="47"/>
      <c r="IGQ63" s="47"/>
      <c r="IGR63" s="47"/>
      <c r="IGS63" s="47"/>
      <c r="IGT63" s="47"/>
      <c r="IGU63" s="47"/>
      <c r="IGV63" s="47"/>
      <c r="IGW63" s="47"/>
      <c r="IGX63" s="47"/>
      <c r="IGY63" s="47"/>
      <c r="IGZ63" s="47"/>
      <c r="IHA63" s="47"/>
      <c r="IHB63" s="47"/>
      <c r="IHC63" s="47"/>
      <c r="IHD63" s="47"/>
      <c r="IHE63" s="47"/>
      <c r="IHF63" s="47"/>
      <c r="IHG63" s="47"/>
      <c r="IHH63" s="47"/>
      <c r="IHI63" s="47"/>
      <c r="IHJ63" s="47"/>
      <c r="IHK63" s="47"/>
      <c r="IHL63" s="47"/>
      <c r="IHM63" s="47"/>
      <c r="IHN63" s="47"/>
      <c r="IHO63" s="47"/>
      <c r="IHP63" s="47"/>
      <c r="IHQ63" s="47"/>
      <c r="IHR63" s="47"/>
      <c r="IHS63" s="47"/>
      <c r="IHT63" s="47"/>
      <c r="IHU63" s="47"/>
      <c r="IHV63" s="47"/>
      <c r="IHW63" s="47"/>
      <c r="IHX63" s="47"/>
      <c r="IHY63" s="47"/>
      <c r="IHZ63" s="47"/>
      <c r="IIA63" s="47"/>
      <c r="IIB63" s="47"/>
      <c r="IIC63" s="47"/>
      <c r="IID63" s="47"/>
      <c r="IIE63" s="47"/>
      <c r="IIF63" s="47"/>
      <c r="IIG63" s="47"/>
      <c r="IIH63" s="47"/>
      <c r="III63" s="47"/>
      <c r="IIJ63" s="47"/>
      <c r="IIK63" s="47"/>
      <c r="IIL63" s="47"/>
      <c r="IIM63" s="47"/>
      <c r="IIN63" s="47"/>
      <c r="IIO63" s="47"/>
      <c r="IIP63" s="47"/>
      <c r="IIQ63" s="47"/>
      <c r="IIR63" s="47"/>
      <c r="IIS63" s="47"/>
      <c r="IIT63" s="47"/>
      <c r="IIU63" s="47"/>
      <c r="IIV63" s="47"/>
      <c r="IIW63" s="47"/>
      <c r="IIX63" s="47"/>
      <c r="IIY63" s="47"/>
      <c r="IIZ63" s="47"/>
      <c r="IJA63" s="47"/>
      <c r="IJB63" s="47"/>
      <c r="IJC63" s="47"/>
      <c r="IJD63" s="47"/>
      <c r="IJE63" s="47"/>
      <c r="IJF63" s="47"/>
      <c r="IJG63" s="47"/>
      <c r="IJH63" s="47"/>
      <c r="IJI63" s="47"/>
      <c r="IJJ63" s="47"/>
      <c r="IJK63" s="47"/>
      <c r="IJL63" s="47"/>
      <c r="IJM63" s="47"/>
      <c r="IJN63" s="47"/>
      <c r="IJO63" s="47"/>
      <c r="IJP63" s="47"/>
      <c r="IJQ63" s="47"/>
      <c r="IJR63" s="47"/>
      <c r="IJS63" s="47"/>
      <c r="IJT63" s="47"/>
      <c r="IJU63" s="47"/>
      <c r="IJV63" s="47"/>
      <c r="IJW63" s="47"/>
      <c r="IJX63" s="47"/>
      <c r="IJY63" s="47"/>
      <c r="IJZ63" s="47"/>
      <c r="IKA63" s="47"/>
      <c r="IKB63" s="47"/>
      <c r="IKC63" s="47"/>
      <c r="IKD63" s="47"/>
      <c r="IKE63" s="47"/>
      <c r="IKF63" s="47"/>
      <c r="IKG63" s="47"/>
      <c r="IKH63" s="47"/>
      <c r="IKI63" s="47"/>
      <c r="IKJ63" s="47"/>
      <c r="IKK63" s="47"/>
      <c r="IKL63" s="47"/>
      <c r="IKM63" s="47"/>
      <c r="IKN63" s="47"/>
      <c r="IKO63" s="47"/>
      <c r="IKP63" s="47"/>
      <c r="IKQ63" s="47"/>
      <c r="IKR63" s="47"/>
      <c r="IKS63" s="47"/>
      <c r="IKT63" s="47"/>
      <c r="IKU63" s="47"/>
      <c r="IKV63" s="47"/>
      <c r="IKW63" s="47"/>
      <c r="IKX63" s="47"/>
      <c r="IKY63" s="47"/>
      <c r="IKZ63" s="47"/>
      <c r="ILA63" s="47"/>
      <c r="ILB63" s="47"/>
      <c r="ILC63" s="47"/>
      <c r="ILD63" s="47"/>
      <c r="ILE63" s="47"/>
      <c r="ILF63" s="47"/>
      <c r="ILG63" s="47"/>
      <c r="ILH63" s="47"/>
      <c r="ILI63" s="47"/>
      <c r="ILJ63" s="47"/>
      <c r="ILK63" s="47"/>
      <c r="ILL63" s="47"/>
      <c r="ILM63" s="47"/>
      <c r="ILN63" s="47"/>
      <c r="ILO63" s="47"/>
      <c r="ILP63" s="47"/>
      <c r="ILQ63" s="47"/>
      <c r="ILR63" s="47"/>
      <c r="ILS63" s="47"/>
      <c r="ILT63" s="47"/>
      <c r="ILU63" s="47"/>
      <c r="ILV63" s="47"/>
      <c r="ILW63" s="47"/>
      <c r="ILX63" s="47"/>
      <c r="ILY63" s="47"/>
      <c r="ILZ63" s="47"/>
      <c r="IMA63" s="47"/>
      <c r="IMB63" s="47"/>
      <c r="IMC63" s="47"/>
      <c r="IMD63" s="47"/>
      <c r="IME63" s="47"/>
      <c r="IMF63" s="47"/>
      <c r="IMG63" s="47"/>
      <c r="IMH63" s="47"/>
      <c r="IMI63" s="47"/>
      <c r="IMJ63" s="47"/>
      <c r="IMK63" s="47"/>
      <c r="IML63" s="47"/>
      <c r="IMM63" s="47"/>
      <c r="IMN63" s="47"/>
      <c r="IMO63" s="47"/>
      <c r="IMP63" s="47"/>
      <c r="IMQ63" s="47"/>
      <c r="IMR63" s="47"/>
      <c r="IMS63" s="47"/>
      <c r="IMT63" s="47"/>
      <c r="IMU63" s="47"/>
      <c r="IMV63" s="47"/>
      <c r="IMW63" s="47"/>
      <c r="IMX63" s="47"/>
      <c r="IMY63" s="47"/>
      <c r="IMZ63" s="47"/>
      <c r="INA63" s="47"/>
      <c r="INB63" s="47"/>
      <c r="INC63" s="47"/>
      <c r="IND63" s="47"/>
      <c r="INE63" s="47"/>
      <c r="INF63" s="47"/>
      <c r="ING63" s="47"/>
      <c r="INH63" s="47"/>
      <c r="INI63" s="47"/>
      <c r="INJ63" s="47"/>
      <c r="INK63" s="47"/>
      <c r="INL63" s="47"/>
      <c r="INM63" s="47"/>
      <c r="INN63" s="47"/>
      <c r="INO63" s="47"/>
      <c r="INP63" s="47"/>
      <c r="INQ63" s="47"/>
      <c r="INR63" s="47"/>
      <c r="INS63" s="47"/>
      <c r="INT63" s="47"/>
      <c r="INU63" s="47"/>
      <c r="INV63" s="47"/>
      <c r="INW63" s="47"/>
      <c r="INX63" s="47"/>
      <c r="INY63" s="47"/>
      <c r="INZ63" s="47"/>
      <c r="IOA63" s="47"/>
      <c r="IOB63" s="47"/>
      <c r="IOC63" s="47"/>
      <c r="IOD63" s="47"/>
      <c r="IOE63" s="47"/>
      <c r="IOF63" s="47"/>
      <c r="IOG63" s="47"/>
      <c r="IOH63" s="47"/>
      <c r="IOI63" s="47"/>
      <c r="IOJ63" s="47"/>
      <c r="IOK63" s="47"/>
      <c r="IOL63" s="47"/>
      <c r="IOM63" s="47"/>
      <c r="ION63" s="47"/>
      <c r="IOO63" s="47"/>
      <c r="IOP63" s="47"/>
      <c r="IOQ63" s="47"/>
      <c r="IOR63" s="47"/>
      <c r="IOS63" s="47"/>
      <c r="IOT63" s="47"/>
      <c r="IOU63" s="47"/>
      <c r="IOV63" s="47"/>
      <c r="IOW63" s="47"/>
      <c r="IOX63" s="47"/>
      <c r="IOY63" s="47"/>
      <c r="IOZ63" s="47"/>
      <c r="IPA63" s="47"/>
      <c r="IPB63" s="47"/>
      <c r="IPC63" s="47"/>
      <c r="IPD63" s="47"/>
      <c r="IPE63" s="47"/>
      <c r="IPF63" s="47"/>
      <c r="IPG63" s="47"/>
      <c r="IPH63" s="47"/>
      <c r="IPI63" s="47"/>
      <c r="IPJ63" s="47"/>
      <c r="IPK63" s="47"/>
      <c r="IPL63" s="47"/>
      <c r="IPM63" s="47"/>
      <c r="IPN63" s="47"/>
      <c r="IPO63" s="47"/>
      <c r="IPP63" s="47"/>
      <c r="IPQ63" s="47"/>
      <c r="IPR63" s="47"/>
      <c r="IPS63" s="47"/>
      <c r="IPT63" s="47"/>
      <c r="IPU63" s="47"/>
      <c r="IPV63" s="47"/>
      <c r="IPW63" s="47"/>
      <c r="IPX63" s="47"/>
      <c r="IPY63" s="47"/>
      <c r="IPZ63" s="47"/>
      <c r="IQA63" s="47"/>
      <c r="IQB63" s="47"/>
      <c r="IQC63" s="47"/>
      <c r="IQD63" s="47"/>
      <c r="IQE63" s="47"/>
      <c r="IQF63" s="47"/>
      <c r="IQG63" s="47"/>
      <c r="IQH63" s="47"/>
      <c r="IQI63" s="47"/>
      <c r="IQJ63" s="47"/>
      <c r="IQK63" s="47"/>
      <c r="IQL63" s="47"/>
      <c r="IQM63" s="47"/>
      <c r="IQN63" s="47"/>
      <c r="IQO63" s="47"/>
      <c r="IQP63" s="47"/>
      <c r="IQQ63" s="47"/>
      <c r="IQR63" s="47"/>
      <c r="IQS63" s="47"/>
      <c r="IQT63" s="47"/>
      <c r="IQU63" s="47"/>
      <c r="IQV63" s="47"/>
      <c r="IQW63" s="47"/>
      <c r="IQX63" s="47"/>
      <c r="IQY63" s="47"/>
      <c r="IQZ63" s="47"/>
      <c r="IRA63" s="47"/>
      <c r="IRB63" s="47"/>
      <c r="IRC63" s="47"/>
      <c r="IRD63" s="47"/>
      <c r="IRE63" s="47"/>
      <c r="IRF63" s="47"/>
      <c r="IRG63" s="47"/>
      <c r="IRH63" s="47"/>
      <c r="IRI63" s="47"/>
      <c r="IRJ63" s="47"/>
      <c r="IRK63" s="47"/>
      <c r="IRL63" s="47"/>
      <c r="IRM63" s="47"/>
      <c r="IRN63" s="47"/>
      <c r="IRO63" s="47"/>
      <c r="IRP63" s="47"/>
      <c r="IRQ63" s="47"/>
      <c r="IRR63" s="47"/>
      <c r="IRS63" s="47"/>
      <c r="IRT63" s="47"/>
      <c r="IRU63" s="47"/>
      <c r="IRV63" s="47"/>
      <c r="IRW63" s="47"/>
      <c r="IRX63" s="47"/>
      <c r="IRY63" s="47"/>
      <c r="IRZ63" s="47"/>
      <c r="ISA63" s="47"/>
      <c r="ISB63" s="47"/>
      <c r="ISC63" s="47"/>
      <c r="ISD63" s="47"/>
      <c r="ISE63" s="47"/>
      <c r="ISF63" s="47"/>
      <c r="ISG63" s="47"/>
      <c r="ISH63" s="47"/>
      <c r="ISI63" s="47"/>
      <c r="ISJ63" s="47"/>
      <c r="ISK63" s="47"/>
      <c r="ISL63" s="47"/>
      <c r="ISM63" s="47"/>
      <c r="ISN63" s="47"/>
      <c r="ISO63" s="47"/>
      <c r="ISP63" s="47"/>
      <c r="ISQ63" s="47"/>
      <c r="ISR63" s="47"/>
      <c r="ISS63" s="47"/>
      <c r="IST63" s="47"/>
      <c r="ISU63" s="47"/>
      <c r="ISV63" s="47"/>
      <c r="ISW63" s="47"/>
      <c r="ISX63" s="47"/>
      <c r="ISY63" s="47"/>
      <c r="ISZ63" s="47"/>
      <c r="ITA63" s="47"/>
      <c r="ITB63" s="47"/>
      <c r="ITC63" s="47"/>
      <c r="ITD63" s="47"/>
      <c r="ITE63" s="47"/>
      <c r="ITF63" s="47"/>
      <c r="ITG63" s="47"/>
      <c r="ITH63" s="47"/>
      <c r="ITI63" s="47"/>
      <c r="ITJ63" s="47"/>
      <c r="ITK63" s="47"/>
      <c r="ITL63" s="47"/>
      <c r="ITM63" s="47"/>
      <c r="ITN63" s="47"/>
      <c r="ITO63" s="47"/>
      <c r="ITP63" s="47"/>
      <c r="ITQ63" s="47"/>
      <c r="ITR63" s="47"/>
      <c r="ITS63" s="47"/>
      <c r="ITT63" s="47"/>
      <c r="ITU63" s="47"/>
      <c r="ITV63" s="47"/>
      <c r="ITW63" s="47"/>
      <c r="ITX63" s="47"/>
      <c r="ITY63" s="47"/>
      <c r="ITZ63" s="47"/>
      <c r="IUA63" s="47"/>
      <c r="IUB63" s="47"/>
      <c r="IUC63" s="47"/>
      <c r="IUD63" s="47"/>
      <c r="IUE63" s="47"/>
      <c r="IUF63" s="47"/>
      <c r="IUG63" s="47"/>
      <c r="IUH63" s="47"/>
      <c r="IUI63" s="47"/>
      <c r="IUJ63" s="47"/>
      <c r="IUK63" s="47"/>
      <c r="IUL63" s="47"/>
      <c r="IUM63" s="47"/>
      <c r="IUN63" s="47"/>
      <c r="IUO63" s="47"/>
      <c r="IUP63" s="47"/>
      <c r="IUQ63" s="47"/>
      <c r="IUR63" s="47"/>
      <c r="IUS63" s="47"/>
      <c r="IUT63" s="47"/>
      <c r="IUU63" s="47"/>
      <c r="IUV63" s="47"/>
      <c r="IUW63" s="47"/>
      <c r="IUX63" s="47"/>
      <c r="IUY63" s="47"/>
      <c r="IUZ63" s="47"/>
      <c r="IVA63" s="47"/>
      <c r="IVB63" s="47"/>
      <c r="IVC63" s="47"/>
      <c r="IVD63" s="47"/>
      <c r="IVE63" s="47"/>
      <c r="IVF63" s="47"/>
      <c r="IVG63" s="47"/>
      <c r="IVH63" s="47"/>
      <c r="IVI63" s="47"/>
      <c r="IVJ63" s="47"/>
      <c r="IVK63" s="47"/>
      <c r="IVL63" s="47"/>
      <c r="IVM63" s="47"/>
      <c r="IVN63" s="47"/>
      <c r="IVO63" s="47"/>
      <c r="IVP63" s="47"/>
      <c r="IVQ63" s="47"/>
      <c r="IVR63" s="47"/>
      <c r="IVS63" s="47"/>
      <c r="IVT63" s="47"/>
      <c r="IVU63" s="47"/>
      <c r="IVV63" s="47"/>
      <c r="IVW63" s="47"/>
      <c r="IVX63" s="47"/>
      <c r="IVY63" s="47"/>
      <c r="IVZ63" s="47"/>
      <c r="IWA63" s="47"/>
      <c r="IWB63" s="47"/>
      <c r="IWC63" s="47"/>
      <c r="IWD63" s="47"/>
      <c r="IWE63" s="47"/>
      <c r="IWF63" s="47"/>
      <c r="IWG63" s="47"/>
      <c r="IWH63" s="47"/>
      <c r="IWI63" s="47"/>
      <c r="IWJ63" s="47"/>
      <c r="IWK63" s="47"/>
      <c r="IWL63" s="47"/>
      <c r="IWM63" s="47"/>
      <c r="IWN63" s="47"/>
      <c r="IWO63" s="47"/>
      <c r="IWP63" s="47"/>
      <c r="IWQ63" s="47"/>
      <c r="IWR63" s="47"/>
      <c r="IWS63" s="47"/>
      <c r="IWT63" s="47"/>
      <c r="IWU63" s="47"/>
      <c r="IWV63" s="47"/>
      <c r="IWW63" s="47"/>
      <c r="IWX63" s="47"/>
      <c r="IWY63" s="47"/>
      <c r="IWZ63" s="47"/>
      <c r="IXA63" s="47"/>
      <c r="IXB63" s="47"/>
      <c r="IXC63" s="47"/>
      <c r="IXD63" s="47"/>
      <c r="IXE63" s="47"/>
      <c r="IXF63" s="47"/>
      <c r="IXG63" s="47"/>
      <c r="IXH63" s="47"/>
      <c r="IXI63" s="47"/>
      <c r="IXJ63" s="47"/>
      <c r="IXK63" s="47"/>
      <c r="IXL63" s="47"/>
      <c r="IXM63" s="47"/>
      <c r="IXN63" s="47"/>
      <c r="IXO63" s="47"/>
      <c r="IXP63" s="47"/>
      <c r="IXQ63" s="47"/>
      <c r="IXR63" s="47"/>
      <c r="IXS63" s="47"/>
      <c r="IXT63" s="47"/>
      <c r="IXU63" s="47"/>
      <c r="IXV63" s="47"/>
      <c r="IXW63" s="47"/>
      <c r="IXX63" s="47"/>
      <c r="IXY63" s="47"/>
      <c r="IXZ63" s="47"/>
      <c r="IYA63" s="47"/>
      <c r="IYB63" s="47"/>
      <c r="IYC63" s="47"/>
      <c r="IYD63" s="47"/>
      <c r="IYE63" s="47"/>
      <c r="IYF63" s="47"/>
      <c r="IYG63" s="47"/>
      <c r="IYH63" s="47"/>
      <c r="IYI63" s="47"/>
      <c r="IYJ63" s="47"/>
      <c r="IYK63" s="47"/>
      <c r="IYL63" s="47"/>
      <c r="IYM63" s="47"/>
      <c r="IYN63" s="47"/>
      <c r="IYO63" s="47"/>
      <c r="IYP63" s="47"/>
      <c r="IYQ63" s="47"/>
      <c r="IYR63" s="47"/>
      <c r="IYS63" s="47"/>
      <c r="IYT63" s="47"/>
      <c r="IYU63" s="47"/>
      <c r="IYV63" s="47"/>
      <c r="IYW63" s="47"/>
      <c r="IYX63" s="47"/>
      <c r="IYY63" s="47"/>
      <c r="IYZ63" s="47"/>
      <c r="IZA63" s="47"/>
      <c r="IZB63" s="47"/>
      <c r="IZC63" s="47"/>
      <c r="IZD63" s="47"/>
      <c r="IZE63" s="47"/>
      <c r="IZF63" s="47"/>
      <c r="IZG63" s="47"/>
      <c r="IZH63" s="47"/>
      <c r="IZI63" s="47"/>
      <c r="IZJ63" s="47"/>
      <c r="IZK63" s="47"/>
      <c r="IZL63" s="47"/>
      <c r="IZM63" s="47"/>
      <c r="IZN63" s="47"/>
      <c r="IZO63" s="47"/>
      <c r="IZP63" s="47"/>
      <c r="IZQ63" s="47"/>
      <c r="IZR63" s="47"/>
      <c r="IZS63" s="47"/>
      <c r="IZT63" s="47"/>
      <c r="IZU63" s="47"/>
      <c r="IZV63" s="47"/>
      <c r="IZW63" s="47"/>
      <c r="IZX63" s="47"/>
      <c r="IZY63" s="47"/>
      <c r="IZZ63" s="47"/>
      <c r="JAA63" s="47"/>
      <c r="JAB63" s="47"/>
      <c r="JAC63" s="47"/>
      <c r="JAD63" s="47"/>
      <c r="JAE63" s="47"/>
      <c r="JAF63" s="47"/>
      <c r="JAG63" s="47"/>
      <c r="JAH63" s="47"/>
      <c r="JAI63" s="47"/>
      <c r="JAJ63" s="47"/>
      <c r="JAK63" s="47"/>
      <c r="JAL63" s="47"/>
      <c r="JAM63" s="47"/>
      <c r="JAN63" s="47"/>
      <c r="JAO63" s="47"/>
      <c r="JAP63" s="47"/>
      <c r="JAQ63" s="47"/>
      <c r="JAR63" s="47"/>
      <c r="JAS63" s="47"/>
      <c r="JAT63" s="47"/>
      <c r="JAU63" s="47"/>
      <c r="JAV63" s="47"/>
      <c r="JAW63" s="47"/>
      <c r="JAX63" s="47"/>
      <c r="JAY63" s="47"/>
      <c r="JAZ63" s="47"/>
      <c r="JBA63" s="47"/>
      <c r="JBB63" s="47"/>
      <c r="JBC63" s="47"/>
      <c r="JBD63" s="47"/>
      <c r="JBE63" s="47"/>
      <c r="JBF63" s="47"/>
      <c r="JBG63" s="47"/>
      <c r="JBH63" s="47"/>
      <c r="JBI63" s="47"/>
      <c r="JBJ63" s="47"/>
      <c r="JBK63" s="47"/>
      <c r="JBL63" s="47"/>
      <c r="JBM63" s="47"/>
      <c r="JBN63" s="47"/>
      <c r="JBO63" s="47"/>
      <c r="JBP63" s="47"/>
      <c r="JBQ63" s="47"/>
      <c r="JBR63" s="47"/>
      <c r="JBS63" s="47"/>
      <c r="JBT63" s="47"/>
      <c r="JBU63" s="47"/>
      <c r="JBV63" s="47"/>
      <c r="JBW63" s="47"/>
      <c r="JBX63" s="47"/>
      <c r="JBY63" s="47"/>
      <c r="JBZ63" s="47"/>
      <c r="JCA63" s="47"/>
      <c r="JCB63" s="47"/>
      <c r="JCC63" s="47"/>
      <c r="JCD63" s="47"/>
      <c r="JCE63" s="47"/>
      <c r="JCF63" s="47"/>
      <c r="JCG63" s="47"/>
      <c r="JCH63" s="47"/>
      <c r="JCI63" s="47"/>
      <c r="JCJ63" s="47"/>
      <c r="JCK63" s="47"/>
      <c r="JCL63" s="47"/>
      <c r="JCM63" s="47"/>
      <c r="JCN63" s="47"/>
      <c r="JCO63" s="47"/>
      <c r="JCP63" s="47"/>
      <c r="JCQ63" s="47"/>
      <c r="JCR63" s="47"/>
      <c r="JCS63" s="47"/>
      <c r="JCT63" s="47"/>
      <c r="JCU63" s="47"/>
      <c r="JCV63" s="47"/>
      <c r="JCW63" s="47"/>
      <c r="JCX63" s="47"/>
      <c r="JCY63" s="47"/>
      <c r="JCZ63" s="47"/>
      <c r="JDA63" s="47"/>
      <c r="JDB63" s="47"/>
      <c r="JDC63" s="47"/>
      <c r="JDD63" s="47"/>
      <c r="JDE63" s="47"/>
      <c r="JDF63" s="47"/>
      <c r="JDG63" s="47"/>
      <c r="JDH63" s="47"/>
      <c r="JDI63" s="47"/>
      <c r="JDJ63" s="47"/>
      <c r="JDK63" s="47"/>
      <c r="JDL63" s="47"/>
      <c r="JDM63" s="47"/>
      <c r="JDN63" s="47"/>
      <c r="JDO63" s="47"/>
      <c r="JDP63" s="47"/>
      <c r="JDQ63" s="47"/>
      <c r="JDR63" s="47"/>
      <c r="JDS63" s="47"/>
      <c r="JDT63" s="47"/>
      <c r="JDU63" s="47"/>
      <c r="JDV63" s="47"/>
      <c r="JDW63" s="47"/>
      <c r="JDX63" s="47"/>
      <c r="JDY63" s="47"/>
      <c r="JDZ63" s="47"/>
      <c r="JEA63" s="47"/>
      <c r="JEB63" s="47"/>
      <c r="JEC63" s="47"/>
      <c r="JED63" s="47"/>
      <c r="JEE63" s="47"/>
      <c r="JEF63" s="47"/>
      <c r="JEG63" s="47"/>
      <c r="JEH63" s="47"/>
      <c r="JEI63" s="47"/>
      <c r="JEJ63" s="47"/>
      <c r="JEK63" s="47"/>
      <c r="JEL63" s="47"/>
      <c r="JEM63" s="47"/>
      <c r="JEN63" s="47"/>
      <c r="JEO63" s="47"/>
      <c r="JEP63" s="47"/>
      <c r="JEQ63" s="47"/>
      <c r="JER63" s="47"/>
      <c r="JES63" s="47"/>
      <c r="JET63" s="47"/>
      <c r="JEU63" s="47"/>
      <c r="JEV63" s="47"/>
      <c r="JEW63" s="47"/>
      <c r="JEX63" s="47"/>
      <c r="JEY63" s="47"/>
      <c r="JEZ63" s="47"/>
      <c r="JFA63" s="47"/>
      <c r="JFB63" s="47"/>
      <c r="JFC63" s="47"/>
      <c r="JFD63" s="47"/>
      <c r="JFE63" s="47"/>
      <c r="JFF63" s="47"/>
      <c r="JFG63" s="47"/>
      <c r="JFH63" s="47"/>
      <c r="JFI63" s="47"/>
      <c r="JFJ63" s="47"/>
      <c r="JFK63" s="47"/>
      <c r="JFL63" s="47"/>
      <c r="JFM63" s="47"/>
      <c r="JFN63" s="47"/>
      <c r="JFO63" s="47"/>
      <c r="JFP63" s="47"/>
      <c r="JFQ63" s="47"/>
      <c r="JFR63" s="47"/>
      <c r="JFS63" s="47"/>
      <c r="JFT63" s="47"/>
      <c r="JFU63" s="47"/>
      <c r="JFV63" s="47"/>
      <c r="JFW63" s="47"/>
      <c r="JFX63" s="47"/>
      <c r="JFY63" s="47"/>
      <c r="JFZ63" s="47"/>
      <c r="JGA63" s="47"/>
      <c r="JGB63" s="47"/>
      <c r="JGC63" s="47"/>
      <c r="JGD63" s="47"/>
      <c r="JGE63" s="47"/>
      <c r="JGF63" s="47"/>
      <c r="JGG63" s="47"/>
      <c r="JGH63" s="47"/>
      <c r="JGI63" s="47"/>
      <c r="JGJ63" s="47"/>
      <c r="JGK63" s="47"/>
      <c r="JGL63" s="47"/>
      <c r="JGM63" s="47"/>
      <c r="JGN63" s="47"/>
      <c r="JGO63" s="47"/>
      <c r="JGP63" s="47"/>
      <c r="JGQ63" s="47"/>
      <c r="JGR63" s="47"/>
      <c r="JGS63" s="47"/>
      <c r="JGT63" s="47"/>
      <c r="JGU63" s="47"/>
      <c r="JGV63" s="47"/>
      <c r="JGW63" s="47"/>
      <c r="JGX63" s="47"/>
      <c r="JGY63" s="47"/>
      <c r="JGZ63" s="47"/>
      <c r="JHA63" s="47"/>
      <c r="JHB63" s="47"/>
      <c r="JHC63" s="47"/>
      <c r="JHD63" s="47"/>
      <c r="JHE63" s="47"/>
      <c r="JHF63" s="47"/>
      <c r="JHG63" s="47"/>
      <c r="JHH63" s="47"/>
      <c r="JHI63" s="47"/>
      <c r="JHJ63" s="47"/>
      <c r="JHK63" s="47"/>
      <c r="JHL63" s="47"/>
      <c r="JHM63" s="47"/>
      <c r="JHN63" s="47"/>
      <c r="JHO63" s="47"/>
      <c r="JHP63" s="47"/>
      <c r="JHQ63" s="47"/>
      <c r="JHR63" s="47"/>
      <c r="JHS63" s="47"/>
      <c r="JHT63" s="47"/>
      <c r="JHU63" s="47"/>
      <c r="JHV63" s="47"/>
      <c r="JHW63" s="47"/>
      <c r="JHX63" s="47"/>
      <c r="JHY63" s="47"/>
      <c r="JHZ63" s="47"/>
      <c r="JIA63" s="47"/>
      <c r="JIB63" s="47"/>
      <c r="JIC63" s="47"/>
      <c r="JID63" s="47"/>
      <c r="JIE63" s="47"/>
      <c r="JIF63" s="47"/>
      <c r="JIG63" s="47"/>
      <c r="JIH63" s="47"/>
      <c r="JII63" s="47"/>
      <c r="JIJ63" s="47"/>
      <c r="JIK63" s="47"/>
      <c r="JIL63" s="47"/>
      <c r="JIM63" s="47"/>
      <c r="JIN63" s="47"/>
      <c r="JIO63" s="47"/>
      <c r="JIP63" s="47"/>
      <c r="JIQ63" s="47"/>
      <c r="JIR63" s="47"/>
      <c r="JIS63" s="47"/>
      <c r="JIT63" s="47"/>
      <c r="JIU63" s="47"/>
      <c r="JIV63" s="47"/>
      <c r="JIW63" s="47"/>
      <c r="JIX63" s="47"/>
      <c r="JIY63" s="47"/>
      <c r="JIZ63" s="47"/>
      <c r="JJA63" s="47"/>
      <c r="JJB63" s="47"/>
      <c r="JJC63" s="47"/>
      <c r="JJD63" s="47"/>
      <c r="JJE63" s="47"/>
      <c r="JJF63" s="47"/>
      <c r="JJG63" s="47"/>
      <c r="JJH63" s="47"/>
      <c r="JJI63" s="47"/>
      <c r="JJJ63" s="47"/>
      <c r="JJK63" s="47"/>
      <c r="JJL63" s="47"/>
      <c r="JJM63" s="47"/>
      <c r="JJN63" s="47"/>
      <c r="JJO63" s="47"/>
      <c r="JJP63" s="47"/>
      <c r="JJQ63" s="47"/>
      <c r="JJR63" s="47"/>
      <c r="JJS63" s="47"/>
      <c r="JJT63" s="47"/>
      <c r="JJU63" s="47"/>
      <c r="JJV63" s="47"/>
      <c r="JJW63" s="47"/>
      <c r="JJX63" s="47"/>
      <c r="JJY63" s="47"/>
      <c r="JJZ63" s="47"/>
      <c r="JKA63" s="47"/>
      <c r="JKB63" s="47"/>
      <c r="JKC63" s="47"/>
      <c r="JKD63" s="47"/>
      <c r="JKE63" s="47"/>
      <c r="JKF63" s="47"/>
      <c r="JKG63" s="47"/>
      <c r="JKH63" s="47"/>
      <c r="JKI63" s="47"/>
      <c r="JKJ63" s="47"/>
      <c r="JKK63" s="47"/>
      <c r="JKL63" s="47"/>
      <c r="JKM63" s="47"/>
      <c r="JKN63" s="47"/>
      <c r="JKO63" s="47"/>
      <c r="JKP63" s="47"/>
      <c r="JKQ63" s="47"/>
      <c r="JKR63" s="47"/>
      <c r="JKS63" s="47"/>
      <c r="JKT63" s="47"/>
      <c r="JKU63" s="47"/>
      <c r="JKV63" s="47"/>
      <c r="JKW63" s="47"/>
      <c r="JKX63" s="47"/>
      <c r="JKY63" s="47"/>
      <c r="JKZ63" s="47"/>
      <c r="JLA63" s="47"/>
      <c r="JLB63" s="47"/>
      <c r="JLC63" s="47"/>
      <c r="JLD63" s="47"/>
      <c r="JLE63" s="47"/>
      <c r="JLF63" s="47"/>
      <c r="JLG63" s="47"/>
      <c r="JLH63" s="47"/>
      <c r="JLI63" s="47"/>
      <c r="JLJ63" s="47"/>
      <c r="JLK63" s="47"/>
      <c r="JLL63" s="47"/>
      <c r="JLM63" s="47"/>
      <c r="JLN63" s="47"/>
      <c r="JLO63" s="47"/>
      <c r="JLP63" s="47"/>
      <c r="JLQ63" s="47"/>
      <c r="JLR63" s="47"/>
      <c r="JLS63" s="47"/>
      <c r="JLT63" s="47"/>
      <c r="JLU63" s="47"/>
      <c r="JLV63" s="47"/>
      <c r="JLW63" s="47"/>
      <c r="JLX63" s="47"/>
      <c r="JLY63" s="47"/>
      <c r="JLZ63" s="47"/>
      <c r="JMA63" s="47"/>
      <c r="JMB63" s="47"/>
      <c r="JMC63" s="47"/>
      <c r="JMD63" s="47"/>
      <c r="JME63" s="47"/>
      <c r="JMF63" s="47"/>
      <c r="JMG63" s="47"/>
      <c r="JMH63" s="47"/>
      <c r="JMI63" s="47"/>
      <c r="JMJ63" s="47"/>
      <c r="JMK63" s="47"/>
      <c r="JML63" s="47"/>
      <c r="JMM63" s="47"/>
      <c r="JMN63" s="47"/>
      <c r="JMO63" s="47"/>
      <c r="JMP63" s="47"/>
      <c r="JMQ63" s="47"/>
      <c r="JMR63" s="47"/>
      <c r="JMS63" s="47"/>
      <c r="JMT63" s="47"/>
      <c r="JMU63" s="47"/>
      <c r="JMV63" s="47"/>
      <c r="JMW63" s="47"/>
      <c r="JMX63" s="47"/>
      <c r="JMY63" s="47"/>
      <c r="JMZ63" s="47"/>
      <c r="JNA63" s="47"/>
      <c r="JNB63" s="47"/>
      <c r="JNC63" s="47"/>
      <c r="JND63" s="47"/>
      <c r="JNE63" s="47"/>
      <c r="JNF63" s="47"/>
      <c r="JNG63" s="47"/>
      <c r="JNH63" s="47"/>
      <c r="JNI63" s="47"/>
      <c r="JNJ63" s="47"/>
      <c r="JNK63" s="47"/>
      <c r="JNL63" s="47"/>
      <c r="JNM63" s="47"/>
      <c r="JNN63" s="47"/>
      <c r="JNO63" s="47"/>
      <c r="JNP63" s="47"/>
      <c r="JNQ63" s="47"/>
      <c r="JNR63" s="47"/>
      <c r="JNS63" s="47"/>
      <c r="JNT63" s="47"/>
      <c r="JNU63" s="47"/>
      <c r="JNV63" s="47"/>
      <c r="JNW63" s="47"/>
      <c r="JNX63" s="47"/>
      <c r="JNY63" s="47"/>
      <c r="JNZ63" s="47"/>
      <c r="JOA63" s="47"/>
      <c r="JOB63" s="47"/>
      <c r="JOC63" s="47"/>
      <c r="JOD63" s="47"/>
      <c r="JOE63" s="47"/>
      <c r="JOF63" s="47"/>
      <c r="JOG63" s="47"/>
      <c r="JOH63" s="47"/>
      <c r="JOI63" s="47"/>
      <c r="JOJ63" s="47"/>
      <c r="JOK63" s="47"/>
      <c r="JOL63" s="47"/>
      <c r="JOM63" s="47"/>
      <c r="JON63" s="47"/>
      <c r="JOO63" s="47"/>
      <c r="JOP63" s="47"/>
      <c r="JOQ63" s="47"/>
      <c r="JOR63" s="47"/>
      <c r="JOS63" s="47"/>
      <c r="JOT63" s="47"/>
      <c r="JOU63" s="47"/>
      <c r="JOV63" s="47"/>
      <c r="JOW63" s="47"/>
      <c r="JOX63" s="47"/>
      <c r="JOY63" s="47"/>
      <c r="JOZ63" s="47"/>
      <c r="JPA63" s="47"/>
      <c r="JPB63" s="47"/>
      <c r="JPC63" s="47"/>
      <c r="JPD63" s="47"/>
      <c r="JPE63" s="47"/>
      <c r="JPF63" s="47"/>
      <c r="JPG63" s="47"/>
      <c r="JPH63" s="47"/>
      <c r="JPI63" s="47"/>
      <c r="JPJ63" s="47"/>
      <c r="JPK63" s="47"/>
      <c r="JPL63" s="47"/>
      <c r="JPM63" s="47"/>
      <c r="JPN63" s="47"/>
      <c r="JPO63" s="47"/>
      <c r="JPP63" s="47"/>
      <c r="JPQ63" s="47"/>
      <c r="JPR63" s="47"/>
      <c r="JPS63" s="47"/>
      <c r="JPT63" s="47"/>
      <c r="JPU63" s="47"/>
      <c r="JPV63" s="47"/>
      <c r="JPW63" s="47"/>
      <c r="JPX63" s="47"/>
      <c r="JPY63" s="47"/>
      <c r="JPZ63" s="47"/>
      <c r="JQA63" s="47"/>
      <c r="JQB63" s="47"/>
      <c r="JQC63" s="47"/>
      <c r="JQD63" s="47"/>
      <c r="JQE63" s="47"/>
      <c r="JQF63" s="47"/>
      <c r="JQG63" s="47"/>
      <c r="JQH63" s="47"/>
      <c r="JQI63" s="47"/>
      <c r="JQJ63" s="47"/>
      <c r="JQK63" s="47"/>
      <c r="JQL63" s="47"/>
      <c r="JQM63" s="47"/>
      <c r="JQN63" s="47"/>
      <c r="JQO63" s="47"/>
      <c r="JQP63" s="47"/>
      <c r="JQQ63" s="47"/>
      <c r="JQR63" s="47"/>
      <c r="JQS63" s="47"/>
      <c r="JQT63" s="47"/>
      <c r="JQU63" s="47"/>
      <c r="JQV63" s="47"/>
      <c r="JQW63" s="47"/>
      <c r="JQX63" s="47"/>
      <c r="JQY63" s="47"/>
      <c r="JQZ63" s="47"/>
      <c r="JRA63" s="47"/>
      <c r="JRB63" s="47"/>
      <c r="JRC63" s="47"/>
      <c r="JRD63" s="47"/>
      <c r="JRE63" s="47"/>
      <c r="JRF63" s="47"/>
      <c r="JRG63" s="47"/>
      <c r="JRH63" s="47"/>
      <c r="JRI63" s="47"/>
      <c r="JRJ63" s="47"/>
      <c r="JRK63" s="47"/>
      <c r="JRL63" s="47"/>
      <c r="JRM63" s="47"/>
      <c r="JRN63" s="47"/>
      <c r="JRO63" s="47"/>
      <c r="JRP63" s="47"/>
      <c r="JRQ63" s="47"/>
      <c r="JRR63" s="47"/>
      <c r="JRS63" s="47"/>
      <c r="JRT63" s="47"/>
      <c r="JRU63" s="47"/>
      <c r="JRV63" s="47"/>
      <c r="JRW63" s="47"/>
      <c r="JRX63" s="47"/>
      <c r="JRY63" s="47"/>
      <c r="JRZ63" s="47"/>
      <c r="JSA63" s="47"/>
      <c r="JSB63" s="47"/>
      <c r="JSC63" s="47"/>
      <c r="JSD63" s="47"/>
      <c r="JSE63" s="47"/>
      <c r="JSF63" s="47"/>
      <c r="JSG63" s="47"/>
      <c r="JSH63" s="47"/>
      <c r="JSI63" s="47"/>
      <c r="JSJ63" s="47"/>
      <c r="JSK63" s="47"/>
      <c r="JSL63" s="47"/>
      <c r="JSM63" s="47"/>
      <c r="JSN63" s="47"/>
      <c r="JSO63" s="47"/>
      <c r="JSP63" s="47"/>
      <c r="JSQ63" s="47"/>
      <c r="JSR63" s="47"/>
      <c r="JSS63" s="47"/>
      <c r="JST63" s="47"/>
      <c r="JSU63" s="47"/>
      <c r="JSV63" s="47"/>
      <c r="JSW63" s="47"/>
      <c r="JSX63" s="47"/>
      <c r="JSY63" s="47"/>
      <c r="JSZ63" s="47"/>
      <c r="JTA63" s="47"/>
      <c r="JTB63" s="47"/>
      <c r="JTC63" s="47"/>
      <c r="JTD63" s="47"/>
      <c r="JTE63" s="47"/>
      <c r="JTF63" s="47"/>
      <c r="JTG63" s="47"/>
      <c r="JTH63" s="47"/>
      <c r="JTI63" s="47"/>
      <c r="JTJ63" s="47"/>
      <c r="JTK63" s="47"/>
      <c r="JTL63" s="47"/>
      <c r="JTM63" s="47"/>
      <c r="JTN63" s="47"/>
      <c r="JTO63" s="47"/>
      <c r="JTP63" s="47"/>
      <c r="JTQ63" s="47"/>
      <c r="JTR63" s="47"/>
      <c r="JTS63" s="47"/>
      <c r="JTT63" s="47"/>
      <c r="JTU63" s="47"/>
      <c r="JTV63" s="47"/>
      <c r="JTW63" s="47"/>
      <c r="JTX63" s="47"/>
      <c r="JTY63" s="47"/>
      <c r="JTZ63" s="47"/>
      <c r="JUA63" s="47"/>
      <c r="JUB63" s="47"/>
      <c r="JUC63" s="47"/>
      <c r="JUD63" s="47"/>
      <c r="JUE63" s="47"/>
      <c r="JUF63" s="47"/>
      <c r="JUG63" s="47"/>
      <c r="JUH63" s="47"/>
      <c r="JUI63" s="47"/>
      <c r="JUJ63" s="47"/>
      <c r="JUK63" s="47"/>
      <c r="JUL63" s="47"/>
      <c r="JUM63" s="47"/>
      <c r="JUN63" s="47"/>
      <c r="JUO63" s="47"/>
      <c r="JUP63" s="47"/>
      <c r="JUQ63" s="47"/>
      <c r="JUR63" s="47"/>
      <c r="JUS63" s="47"/>
      <c r="JUT63" s="47"/>
      <c r="JUU63" s="47"/>
      <c r="JUV63" s="47"/>
      <c r="JUW63" s="47"/>
      <c r="JUX63" s="47"/>
      <c r="JUY63" s="47"/>
      <c r="JUZ63" s="47"/>
      <c r="JVA63" s="47"/>
      <c r="JVB63" s="47"/>
      <c r="JVC63" s="47"/>
      <c r="JVD63" s="47"/>
      <c r="JVE63" s="47"/>
      <c r="JVF63" s="47"/>
      <c r="JVG63" s="47"/>
      <c r="JVH63" s="47"/>
      <c r="JVI63" s="47"/>
      <c r="JVJ63" s="47"/>
      <c r="JVK63" s="47"/>
      <c r="JVL63" s="47"/>
      <c r="JVM63" s="47"/>
      <c r="JVN63" s="47"/>
      <c r="JVO63" s="47"/>
      <c r="JVP63" s="47"/>
      <c r="JVQ63" s="47"/>
      <c r="JVR63" s="47"/>
      <c r="JVS63" s="47"/>
      <c r="JVT63" s="47"/>
      <c r="JVU63" s="47"/>
      <c r="JVV63" s="47"/>
      <c r="JVW63" s="47"/>
      <c r="JVX63" s="47"/>
      <c r="JVY63" s="47"/>
      <c r="JVZ63" s="47"/>
      <c r="JWA63" s="47"/>
      <c r="JWB63" s="47"/>
      <c r="JWC63" s="47"/>
      <c r="JWD63" s="47"/>
      <c r="JWE63" s="47"/>
      <c r="JWF63" s="47"/>
      <c r="JWG63" s="47"/>
      <c r="JWH63" s="47"/>
      <c r="JWI63" s="47"/>
      <c r="JWJ63" s="47"/>
      <c r="JWK63" s="47"/>
      <c r="JWL63" s="47"/>
      <c r="JWM63" s="47"/>
      <c r="JWN63" s="47"/>
      <c r="JWO63" s="47"/>
      <c r="JWP63" s="47"/>
      <c r="JWQ63" s="47"/>
      <c r="JWR63" s="47"/>
      <c r="JWS63" s="47"/>
      <c r="JWT63" s="47"/>
      <c r="JWU63" s="47"/>
      <c r="JWV63" s="47"/>
      <c r="JWW63" s="47"/>
      <c r="JWX63" s="47"/>
      <c r="JWY63" s="47"/>
      <c r="JWZ63" s="47"/>
      <c r="JXA63" s="47"/>
      <c r="JXB63" s="47"/>
      <c r="JXC63" s="47"/>
      <c r="JXD63" s="47"/>
      <c r="JXE63" s="47"/>
      <c r="JXF63" s="47"/>
      <c r="JXG63" s="47"/>
      <c r="JXH63" s="47"/>
      <c r="JXI63" s="47"/>
      <c r="JXJ63" s="47"/>
      <c r="JXK63" s="47"/>
      <c r="JXL63" s="47"/>
      <c r="JXM63" s="47"/>
      <c r="JXN63" s="47"/>
      <c r="JXO63" s="47"/>
      <c r="JXP63" s="47"/>
      <c r="JXQ63" s="47"/>
      <c r="JXR63" s="47"/>
      <c r="JXS63" s="47"/>
      <c r="JXT63" s="47"/>
      <c r="JXU63" s="47"/>
      <c r="JXV63" s="47"/>
      <c r="JXW63" s="47"/>
      <c r="JXX63" s="47"/>
      <c r="JXY63" s="47"/>
      <c r="JXZ63" s="47"/>
      <c r="JYA63" s="47"/>
      <c r="JYB63" s="47"/>
      <c r="JYC63" s="47"/>
      <c r="JYD63" s="47"/>
      <c r="JYE63" s="47"/>
      <c r="JYF63" s="47"/>
      <c r="JYG63" s="47"/>
      <c r="JYH63" s="47"/>
      <c r="JYI63" s="47"/>
      <c r="JYJ63" s="47"/>
      <c r="JYK63" s="47"/>
      <c r="JYL63" s="47"/>
      <c r="JYM63" s="47"/>
      <c r="JYN63" s="47"/>
      <c r="JYO63" s="47"/>
      <c r="JYP63" s="47"/>
      <c r="JYQ63" s="47"/>
      <c r="JYR63" s="47"/>
      <c r="JYS63" s="47"/>
      <c r="JYT63" s="47"/>
      <c r="JYU63" s="47"/>
      <c r="JYV63" s="47"/>
      <c r="JYW63" s="47"/>
      <c r="JYX63" s="47"/>
      <c r="JYY63" s="47"/>
      <c r="JYZ63" s="47"/>
      <c r="JZA63" s="47"/>
      <c r="JZB63" s="47"/>
      <c r="JZC63" s="47"/>
      <c r="JZD63" s="47"/>
      <c r="JZE63" s="47"/>
      <c r="JZF63" s="47"/>
      <c r="JZG63" s="47"/>
      <c r="JZH63" s="47"/>
      <c r="JZI63" s="47"/>
      <c r="JZJ63" s="47"/>
      <c r="JZK63" s="47"/>
      <c r="JZL63" s="47"/>
      <c r="JZM63" s="47"/>
      <c r="JZN63" s="47"/>
      <c r="JZO63" s="47"/>
      <c r="JZP63" s="47"/>
      <c r="JZQ63" s="47"/>
      <c r="JZR63" s="47"/>
      <c r="JZS63" s="47"/>
      <c r="JZT63" s="47"/>
      <c r="JZU63" s="47"/>
      <c r="JZV63" s="47"/>
      <c r="JZW63" s="47"/>
      <c r="JZX63" s="47"/>
      <c r="JZY63" s="47"/>
      <c r="JZZ63" s="47"/>
      <c r="KAA63" s="47"/>
      <c r="KAB63" s="47"/>
      <c r="KAC63" s="47"/>
      <c r="KAD63" s="47"/>
      <c r="KAE63" s="47"/>
      <c r="KAF63" s="47"/>
      <c r="KAG63" s="47"/>
      <c r="KAH63" s="47"/>
      <c r="KAI63" s="47"/>
      <c r="KAJ63" s="47"/>
      <c r="KAK63" s="47"/>
      <c r="KAL63" s="47"/>
      <c r="KAM63" s="47"/>
      <c r="KAN63" s="47"/>
      <c r="KAO63" s="47"/>
      <c r="KAP63" s="47"/>
      <c r="KAQ63" s="47"/>
      <c r="KAR63" s="47"/>
      <c r="KAS63" s="47"/>
      <c r="KAT63" s="47"/>
      <c r="KAU63" s="47"/>
      <c r="KAV63" s="47"/>
      <c r="KAW63" s="47"/>
      <c r="KAX63" s="47"/>
      <c r="KAY63" s="47"/>
      <c r="KAZ63" s="47"/>
      <c r="KBA63" s="47"/>
      <c r="KBB63" s="47"/>
      <c r="KBC63" s="47"/>
      <c r="KBD63" s="47"/>
      <c r="KBE63" s="47"/>
      <c r="KBF63" s="47"/>
      <c r="KBG63" s="47"/>
      <c r="KBH63" s="47"/>
      <c r="KBI63" s="47"/>
      <c r="KBJ63" s="47"/>
      <c r="KBK63" s="47"/>
      <c r="KBL63" s="47"/>
      <c r="KBM63" s="47"/>
      <c r="KBN63" s="47"/>
      <c r="KBO63" s="47"/>
      <c r="KBP63" s="47"/>
      <c r="KBQ63" s="47"/>
      <c r="KBR63" s="47"/>
      <c r="KBS63" s="47"/>
      <c r="KBT63" s="47"/>
      <c r="KBU63" s="47"/>
      <c r="KBV63" s="47"/>
      <c r="KBW63" s="47"/>
      <c r="KBX63" s="47"/>
      <c r="KBY63" s="47"/>
      <c r="KBZ63" s="47"/>
      <c r="KCA63" s="47"/>
      <c r="KCB63" s="47"/>
      <c r="KCC63" s="47"/>
      <c r="KCD63" s="47"/>
      <c r="KCE63" s="47"/>
      <c r="KCF63" s="47"/>
      <c r="KCG63" s="47"/>
      <c r="KCH63" s="47"/>
      <c r="KCI63" s="47"/>
      <c r="KCJ63" s="47"/>
      <c r="KCK63" s="47"/>
      <c r="KCL63" s="47"/>
      <c r="KCM63" s="47"/>
      <c r="KCN63" s="47"/>
      <c r="KCO63" s="47"/>
      <c r="KCP63" s="47"/>
      <c r="KCQ63" s="47"/>
      <c r="KCR63" s="47"/>
      <c r="KCS63" s="47"/>
      <c r="KCT63" s="47"/>
      <c r="KCU63" s="47"/>
      <c r="KCV63" s="47"/>
      <c r="KCW63" s="47"/>
      <c r="KCX63" s="47"/>
      <c r="KCY63" s="47"/>
      <c r="KCZ63" s="47"/>
      <c r="KDA63" s="47"/>
      <c r="KDB63" s="47"/>
      <c r="KDC63" s="47"/>
      <c r="KDD63" s="47"/>
      <c r="KDE63" s="47"/>
      <c r="KDF63" s="47"/>
      <c r="KDG63" s="47"/>
      <c r="KDH63" s="47"/>
      <c r="KDI63" s="47"/>
      <c r="KDJ63" s="47"/>
      <c r="KDK63" s="47"/>
      <c r="KDL63" s="47"/>
      <c r="KDM63" s="47"/>
      <c r="KDN63" s="47"/>
      <c r="KDO63" s="47"/>
      <c r="KDP63" s="47"/>
      <c r="KDQ63" s="47"/>
      <c r="KDR63" s="47"/>
      <c r="KDS63" s="47"/>
      <c r="KDT63" s="47"/>
      <c r="KDU63" s="47"/>
      <c r="KDV63" s="47"/>
      <c r="KDW63" s="47"/>
      <c r="KDX63" s="47"/>
      <c r="KDY63" s="47"/>
      <c r="KDZ63" s="47"/>
      <c r="KEA63" s="47"/>
      <c r="KEB63" s="47"/>
      <c r="KEC63" s="47"/>
      <c r="KED63" s="47"/>
      <c r="KEE63" s="47"/>
      <c r="KEF63" s="47"/>
      <c r="KEG63" s="47"/>
      <c r="KEH63" s="47"/>
      <c r="KEI63" s="47"/>
      <c r="KEJ63" s="47"/>
      <c r="KEK63" s="47"/>
      <c r="KEL63" s="47"/>
      <c r="KEM63" s="47"/>
      <c r="KEN63" s="47"/>
      <c r="KEO63" s="47"/>
      <c r="KEP63" s="47"/>
      <c r="KEQ63" s="47"/>
      <c r="KER63" s="47"/>
      <c r="KES63" s="47"/>
      <c r="KET63" s="47"/>
      <c r="KEU63" s="47"/>
      <c r="KEV63" s="47"/>
      <c r="KEW63" s="47"/>
      <c r="KEX63" s="47"/>
      <c r="KEY63" s="47"/>
      <c r="KEZ63" s="47"/>
      <c r="KFA63" s="47"/>
      <c r="KFB63" s="47"/>
      <c r="KFC63" s="47"/>
      <c r="KFD63" s="47"/>
      <c r="KFE63" s="47"/>
      <c r="KFF63" s="47"/>
      <c r="KFG63" s="47"/>
      <c r="KFH63" s="47"/>
      <c r="KFI63" s="47"/>
      <c r="KFJ63" s="47"/>
      <c r="KFK63" s="47"/>
      <c r="KFL63" s="47"/>
      <c r="KFM63" s="47"/>
      <c r="KFN63" s="47"/>
      <c r="KFO63" s="47"/>
      <c r="KFP63" s="47"/>
      <c r="KFQ63" s="47"/>
      <c r="KFR63" s="47"/>
      <c r="KFS63" s="47"/>
      <c r="KFT63" s="47"/>
      <c r="KFU63" s="47"/>
      <c r="KFV63" s="47"/>
      <c r="KFW63" s="47"/>
      <c r="KFX63" s="47"/>
      <c r="KFY63" s="47"/>
      <c r="KFZ63" s="47"/>
      <c r="KGA63" s="47"/>
      <c r="KGB63" s="47"/>
      <c r="KGC63" s="47"/>
      <c r="KGD63" s="47"/>
      <c r="KGE63" s="47"/>
      <c r="KGF63" s="47"/>
      <c r="KGG63" s="47"/>
      <c r="KGH63" s="47"/>
      <c r="KGI63" s="47"/>
      <c r="KGJ63" s="47"/>
      <c r="KGK63" s="47"/>
      <c r="KGL63" s="47"/>
      <c r="KGM63" s="47"/>
      <c r="KGN63" s="47"/>
      <c r="KGO63" s="47"/>
      <c r="KGP63" s="47"/>
      <c r="KGQ63" s="47"/>
      <c r="KGR63" s="47"/>
      <c r="KGS63" s="47"/>
      <c r="KGT63" s="47"/>
      <c r="KGU63" s="47"/>
      <c r="KGV63" s="47"/>
      <c r="KGW63" s="47"/>
      <c r="KGX63" s="47"/>
      <c r="KGY63" s="47"/>
      <c r="KGZ63" s="47"/>
      <c r="KHA63" s="47"/>
      <c r="KHB63" s="47"/>
      <c r="KHC63" s="47"/>
      <c r="KHD63" s="47"/>
      <c r="KHE63" s="47"/>
      <c r="KHF63" s="47"/>
      <c r="KHG63" s="47"/>
      <c r="KHH63" s="47"/>
      <c r="KHI63" s="47"/>
      <c r="KHJ63" s="47"/>
      <c r="KHK63" s="47"/>
      <c r="KHL63" s="47"/>
      <c r="KHM63" s="47"/>
      <c r="KHN63" s="47"/>
      <c r="KHO63" s="47"/>
      <c r="KHP63" s="47"/>
      <c r="KHQ63" s="47"/>
      <c r="KHR63" s="47"/>
      <c r="KHS63" s="47"/>
      <c r="KHT63" s="47"/>
      <c r="KHU63" s="47"/>
      <c r="KHV63" s="47"/>
      <c r="KHW63" s="47"/>
      <c r="KHX63" s="47"/>
      <c r="KHY63" s="47"/>
      <c r="KHZ63" s="47"/>
      <c r="KIA63" s="47"/>
      <c r="KIB63" s="47"/>
      <c r="KIC63" s="47"/>
      <c r="KID63" s="47"/>
      <c r="KIE63" s="47"/>
      <c r="KIF63" s="47"/>
      <c r="KIG63" s="47"/>
      <c r="KIH63" s="47"/>
      <c r="KII63" s="47"/>
      <c r="KIJ63" s="47"/>
      <c r="KIK63" s="47"/>
      <c r="KIL63" s="47"/>
      <c r="KIM63" s="47"/>
      <c r="KIN63" s="47"/>
      <c r="KIO63" s="47"/>
      <c r="KIP63" s="47"/>
      <c r="KIQ63" s="47"/>
      <c r="KIR63" s="47"/>
      <c r="KIS63" s="47"/>
      <c r="KIT63" s="47"/>
      <c r="KIU63" s="47"/>
      <c r="KIV63" s="47"/>
      <c r="KIW63" s="47"/>
      <c r="KIX63" s="47"/>
      <c r="KIY63" s="47"/>
      <c r="KIZ63" s="47"/>
      <c r="KJA63" s="47"/>
      <c r="KJB63" s="47"/>
      <c r="KJC63" s="47"/>
      <c r="KJD63" s="47"/>
      <c r="KJE63" s="47"/>
      <c r="KJF63" s="47"/>
      <c r="KJG63" s="47"/>
      <c r="KJH63" s="47"/>
      <c r="KJI63" s="47"/>
      <c r="KJJ63" s="47"/>
      <c r="KJK63" s="47"/>
      <c r="KJL63" s="47"/>
      <c r="KJM63" s="47"/>
      <c r="KJN63" s="47"/>
      <c r="KJO63" s="47"/>
      <c r="KJP63" s="47"/>
      <c r="KJQ63" s="47"/>
      <c r="KJR63" s="47"/>
      <c r="KJS63" s="47"/>
      <c r="KJT63" s="47"/>
      <c r="KJU63" s="47"/>
      <c r="KJV63" s="47"/>
      <c r="KJW63" s="47"/>
      <c r="KJX63" s="47"/>
      <c r="KJY63" s="47"/>
      <c r="KJZ63" s="47"/>
      <c r="KKA63" s="47"/>
      <c r="KKB63" s="47"/>
      <c r="KKC63" s="47"/>
      <c r="KKD63" s="47"/>
      <c r="KKE63" s="47"/>
      <c r="KKF63" s="47"/>
      <c r="KKG63" s="47"/>
      <c r="KKH63" s="47"/>
      <c r="KKI63" s="47"/>
      <c r="KKJ63" s="47"/>
      <c r="KKK63" s="47"/>
      <c r="KKL63" s="47"/>
      <c r="KKM63" s="47"/>
      <c r="KKN63" s="47"/>
      <c r="KKO63" s="47"/>
      <c r="KKP63" s="47"/>
      <c r="KKQ63" s="47"/>
      <c r="KKR63" s="47"/>
      <c r="KKS63" s="47"/>
      <c r="KKT63" s="47"/>
      <c r="KKU63" s="47"/>
      <c r="KKV63" s="47"/>
      <c r="KKW63" s="47"/>
      <c r="KKX63" s="47"/>
      <c r="KKY63" s="47"/>
      <c r="KKZ63" s="47"/>
      <c r="KLA63" s="47"/>
      <c r="KLB63" s="47"/>
      <c r="KLC63" s="47"/>
      <c r="KLD63" s="47"/>
      <c r="KLE63" s="47"/>
      <c r="KLF63" s="47"/>
      <c r="KLG63" s="47"/>
      <c r="KLH63" s="47"/>
      <c r="KLI63" s="47"/>
      <c r="KLJ63" s="47"/>
      <c r="KLK63" s="47"/>
      <c r="KLL63" s="47"/>
      <c r="KLM63" s="47"/>
      <c r="KLN63" s="47"/>
      <c r="KLO63" s="47"/>
      <c r="KLP63" s="47"/>
      <c r="KLQ63" s="47"/>
      <c r="KLR63" s="47"/>
      <c r="KLS63" s="47"/>
      <c r="KLT63" s="47"/>
      <c r="KLU63" s="47"/>
      <c r="KLV63" s="47"/>
      <c r="KLW63" s="47"/>
      <c r="KLX63" s="47"/>
      <c r="KLY63" s="47"/>
      <c r="KLZ63" s="47"/>
      <c r="KMA63" s="47"/>
      <c r="KMB63" s="47"/>
      <c r="KMC63" s="47"/>
      <c r="KMD63" s="47"/>
      <c r="KME63" s="47"/>
      <c r="KMF63" s="47"/>
      <c r="KMG63" s="47"/>
      <c r="KMH63" s="47"/>
      <c r="KMI63" s="47"/>
      <c r="KMJ63" s="47"/>
      <c r="KMK63" s="47"/>
      <c r="KML63" s="47"/>
      <c r="KMM63" s="47"/>
      <c r="KMN63" s="47"/>
      <c r="KMO63" s="47"/>
      <c r="KMP63" s="47"/>
      <c r="KMQ63" s="47"/>
      <c r="KMR63" s="47"/>
      <c r="KMS63" s="47"/>
      <c r="KMT63" s="47"/>
      <c r="KMU63" s="47"/>
      <c r="KMV63" s="47"/>
      <c r="KMW63" s="47"/>
      <c r="KMX63" s="47"/>
      <c r="KMY63" s="47"/>
      <c r="KMZ63" s="47"/>
      <c r="KNA63" s="47"/>
      <c r="KNB63" s="47"/>
      <c r="KNC63" s="47"/>
      <c r="KND63" s="47"/>
      <c r="KNE63" s="47"/>
      <c r="KNF63" s="47"/>
      <c r="KNG63" s="47"/>
      <c r="KNH63" s="47"/>
      <c r="KNI63" s="47"/>
      <c r="KNJ63" s="47"/>
      <c r="KNK63" s="47"/>
      <c r="KNL63" s="47"/>
      <c r="KNM63" s="47"/>
      <c r="KNN63" s="47"/>
      <c r="KNO63" s="47"/>
      <c r="KNP63" s="47"/>
      <c r="KNQ63" s="47"/>
      <c r="KNR63" s="47"/>
      <c r="KNS63" s="47"/>
      <c r="KNT63" s="47"/>
      <c r="KNU63" s="47"/>
      <c r="KNV63" s="47"/>
      <c r="KNW63" s="47"/>
      <c r="KNX63" s="47"/>
      <c r="KNY63" s="47"/>
      <c r="KNZ63" s="47"/>
      <c r="KOA63" s="47"/>
      <c r="KOB63" s="47"/>
      <c r="KOC63" s="47"/>
      <c r="KOD63" s="47"/>
      <c r="KOE63" s="47"/>
      <c r="KOF63" s="47"/>
      <c r="KOG63" s="47"/>
      <c r="KOH63" s="47"/>
      <c r="KOI63" s="47"/>
      <c r="KOJ63" s="47"/>
      <c r="KOK63" s="47"/>
      <c r="KOL63" s="47"/>
      <c r="KOM63" s="47"/>
      <c r="KON63" s="47"/>
      <c r="KOO63" s="47"/>
      <c r="KOP63" s="47"/>
      <c r="KOQ63" s="47"/>
      <c r="KOR63" s="47"/>
      <c r="KOS63" s="47"/>
      <c r="KOT63" s="47"/>
      <c r="KOU63" s="47"/>
      <c r="KOV63" s="47"/>
      <c r="KOW63" s="47"/>
      <c r="KOX63" s="47"/>
      <c r="KOY63" s="47"/>
      <c r="KOZ63" s="47"/>
      <c r="KPA63" s="47"/>
      <c r="KPB63" s="47"/>
      <c r="KPC63" s="47"/>
      <c r="KPD63" s="47"/>
      <c r="KPE63" s="47"/>
      <c r="KPF63" s="47"/>
      <c r="KPG63" s="47"/>
      <c r="KPH63" s="47"/>
      <c r="KPI63" s="47"/>
      <c r="KPJ63" s="47"/>
      <c r="KPK63" s="47"/>
      <c r="KPL63" s="47"/>
      <c r="KPM63" s="47"/>
      <c r="KPN63" s="47"/>
      <c r="KPO63" s="47"/>
      <c r="KPP63" s="47"/>
      <c r="KPQ63" s="47"/>
      <c r="KPR63" s="47"/>
      <c r="KPS63" s="47"/>
      <c r="KPT63" s="47"/>
      <c r="KPU63" s="47"/>
      <c r="KPV63" s="47"/>
      <c r="KPW63" s="47"/>
      <c r="KPX63" s="47"/>
      <c r="KPY63" s="47"/>
      <c r="KPZ63" s="47"/>
      <c r="KQA63" s="47"/>
      <c r="KQB63" s="47"/>
      <c r="KQC63" s="47"/>
      <c r="KQD63" s="47"/>
      <c r="KQE63" s="47"/>
      <c r="KQF63" s="47"/>
      <c r="KQG63" s="47"/>
      <c r="KQH63" s="47"/>
      <c r="KQI63" s="47"/>
      <c r="KQJ63" s="47"/>
      <c r="KQK63" s="47"/>
      <c r="KQL63" s="47"/>
      <c r="KQM63" s="47"/>
      <c r="KQN63" s="47"/>
      <c r="KQO63" s="47"/>
      <c r="KQP63" s="47"/>
      <c r="KQQ63" s="47"/>
      <c r="KQR63" s="47"/>
      <c r="KQS63" s="47"/>
      <c r="KQT63" s="47"/>
      <c r="KQU63" s="47"/>
      <c r="KQV63" s="47"/>
      <c r="KQW63" s="47"/>
      <c r="KQX63" s="47"/>
      <c r="KQY63" s="47"/>
      <c r="KQZ63" s="47"/>
      <c r="KRA63" s="47"/>
      <c r="KRB63" s="47"/>
      <c r="KRC63" s="47"/>
      <c r="KRD63" s="47"/>
      <c r="KRE63" s="47"/>
      <c r="KRF63" s="47"/>
      <c r="KRG63" s="47"/>
      <c r="KRH63" s="47"/>
      <c r="KRI63" s="47"/>
      <c r="KRJ63" s="47"/>
      <c r="KRK63" s="47"/>
      <c r="KRL63" s="47"/>
      <c r="KRM63" s="47"/>
      <c r="KRN63" s="47"/>
      <c r="KRO63" s="47"/>
      <c r="KRP63" s="47"/>
      <c r="KRQ63" s="47"/>
      <c r="KRR63" s="47"/>
      <c r="KRS63" s="47"/>
      <c r="KRT63" s="47"/>
      <c r="KRU63" s="47"/>
      <c r="KRV63" s="47"/>
      <c r="KRW63" s="47"/>
      <c r="KRX63" s="47"/>
      <c r="KRY63" s="47"/>
      <c r="KRZ63" s="47"/>
      <c r="KSA63" s="47"/>
      <c r="KSB63" s="47"/>
      <c r="KSC63" s="47"/>
      <c r="KSD63" s="47"/>
      <c r="KSE63" s="47"/>
      <c r="KSF63" s="47"/>
      <c r="KSG63" s="47"/>
      <c r="KSH63" s="47"/>
      <c r="KSI63" s="47"/>
      <c r="KSJ63" s="47"/>
      <c r="KSK63" s="47"/>
      <c r="KSL63" s="47"/>
      <c r="KSM63" s="47"/>
      <c r="KSN63" s="47"/>
      <c r="KSO63" s="47"/>
      <c r="KSP63" s="47"/>
      <c r="KSQ63" s="47"/>
      <c r="KSR63" s="47"/>
      <c r="KSS63" s="47"/>
      <c r="KST63" s="47"/>
      <c r="KSU63" s="47"/>
      <c r="KSV63" s="47"/>
      <c r="KSW63" s="47"/>
      <c r="KSX63" s="47"/>
      <c r="KSY63" s="47"/>
      <c r="KSZ63" s="47"/>
      <c r="KTA63" s="47"/>
      <c r="KTB63" s="47"/>
      <c r="KTC63" s="47"/>
      <c r="KTD63" s="47"/>
      <c r="KTE63" s="47"/>
      <c r="KTF63" s="47"/>
      <c r="KTG63" s="47"/>
      <c r="KTH63" s="47"/>
      <c r="KTI63" s="47"/>
      <c r="KTJ63" s="47"/>
      <c r="KTK63" s="47"/>
      <c r="KTL63" s="47"/>
      <c r="KTM63" s="47"/>
      <c r="KTN63" s="47"/>
      <c r="KTO63" s="47"/>
      <c r="KTP63" s="47"/>
      <c r="KTQ63" s="47"/>
      <c r="KTR63" s="47"/>
      <c r="KTS63" s="47"/>
      <c r="KTT63" s="47"/>
      <c r="KTU63" s="47"/>
      <c r="KTV63" s="47"/>
      <c r="KTW63" s="47"/>
      <c r="KTX63" s="47"/>
      <c r="KTY63" s="47"/>
      <c r="KTZ63" s="47"/>
      <c r="KUA63" s="47"/>
      <c r="KUB63" s="47"/>
      <c r="KUC63" s="47"/>
      <c r="KUD63" s="47"/>
      <c r="KUE63" s="47"/>
      <c r="KUF63" s="47"/>
      <c r="KUG63" s="47"/>
      <c r="KUH63" s="47"/>
      <c r="KUI63" s="47"/>
      <c r="KUJ63" s="47"/>
      <c r="KUK63" s="47"/>
      <c r="KUL63" s="47"/>
      <c r="KUM63" s="47"/>
      <c r="KUN63" s="47"/>
      <c r="KUO63" s="47"/>
      <c r="KUP63" s="47"/>
      <c r="KUQ63" s="47"/>
      <c r="KUR63" s="47"/>
      <c r="KUS63" s="47"/>
      <c r="KUT63" s="47"/>
      <c r="KUU63" s="47"/>
      <c r="KUV63" s="47"/>
      <c r="KUW63" s="47"/>
      <c r="KUX63" s="47"/>
      <c r="KUY63" s="47"/>
      <c r="KUZ63" s="47"/>
      <c r="KVA63" s="47"/>
      <c r="KVB63" s="47"/>
      <c r="KVC63" s="47"/>
      <c r="KVD63" s="47"/>
      <c r="KVE63" s="47"/>
      <c r="KVF63" s="47"/>
      <c r="KVG63" s="47"/>
      <c r="KVH63" s="47"/>
      <c r="KVI63" s="47"/>
      <c r="KVJ63" s="47"/>
      <c r="KVK63" s="47"/>
      <c r="KVL63" s="47"/>
      <c r="KVM63" s="47"/>
      <c r="KVN63" s="47"/>
      <c r="KVO63" s="47"/>
      <c r="KVP63" s="47"/>
      <c r="KVQ63" s="47"/>
      <c r="KVR63" s="47"/>
      <c r="KVS63" s="47"/>
      <c r="KVT63" s="47"/>
      <c r="KVU63" s="47"/>
      <c r="KVV63" s="47"/>
      <c r="KVW63" s="47"/>
      <c r="KVX63" s="47"/>
      <c r="KVY63" s="47"/>
      <c r="KVZ63" s="47"/>
      <c r="KWA63" s="47"/>
      <c r="KWB63" s="47"/>
      <c r="KWC63" s="47"/>
      <c r="KWD63" s="47"/>
      <c r="KWE63" s="47"/>
      <c r="KWF63" s="47"/>
      <c r="KWG63" s="47"/>
      <c r="KWH63" s="47"/>
      <c r="KWI63" s="47"/>
      <c r="KWJ63" s="47"/>
      <c r="KWK63" s="47"/>
      <c r="KWL63" s="47"/>
      <c r="KWM63" s="47"/>
      <c r="KWN63" s="47"/>
      <c r="KWO63" s="47"/>
      <c r="KWP63" s="47"/>
      <c r="KWQ63" s="47"/>
      <c r="KWR63" s="47"/>
      <c r="KWS63" s="47"/>
      <c r="KWT63" s="47"/>
      <c r="KWU63" s="47"/>
      <c r="KWV63" s="47"/>
      <c r="KWW63" s="47"/>
      <c r="KWX63" s="47"/>
      <c r="KWY63" s="47"/>
      <c r="KWZ63" s="47"/>
      <c r="KXA63" s="47"/>
      <c r="KXB63" s="47"/>
      <c r="KXC63" s="47"/>
      <c r="KXD63" s="47"/>
      <c r="KXE63" s="47"/>
      <c r="KXF63" s="47"/>
      <c r="KXG63" s="47"/>
      <c r="KXH63" s="47"/>
      <c r="KXI63" s="47"/>
      <c r="KXJ63" s="47"/>
      <c r="KXK63" s="47"/>
      <c r="KXL63" s="47"/>
      <c r="KXM63" s="47"/>
      <c r="KXN63" s="47"/>
      <c r="KXO63" s="47"/>
      <c r="KXP63" s="47"/>
      <c r="KXQ63" s="47"/>
      <c r="KXR63" s="47"/>
      <c r="KXS63" s="47"/>
      <c r="KXT63" s="47"/>
      <c r="KXU63" s="47"/>
      <c r="KXV63" s="47"/>
      <c r="KXW63" s="47"/>
      <c r="KXX63" s="47"/>
      <c r="KXY63" s="47"/>
      <c r="KXZ63" s="47"/>
      <c r="KYA63" s="47"/>
      <c r="KYB63" s="47"/>
      <c r="KYC63" s="47"/>
      <c r="KYD63" s="47"/>
      <c r="KYE63" s="47"/>
      <c r="KYF63" s="47"/>
      <c r="KYG63" s="47"/>
      <c r="KYH63" s="47"/>
      <c r="KYI63" s="47"/>
      <c r="KYJ63" s="47"/>
      <c r="KYK63" s="47"/>
      <c r="KYL63" s="47"/>
      <c r="KYM63" s="47"/>
      <c r="KYN63" s="47"/>
      <c r="KYO63" s="47"/>
      <c r="KYP63" s="47"/>
      <c r="KYQ63" s="47"/>
      <c r="KYR63" s="47"/>
      <c r="KYS63" s="47"/>
      <c r="KYT63" s="47"/>
      <c r="KYU63" s="47"/>
      <c r="KYV63" s="47"/>
      <c r="KYW63" s="47"/>
      <c r="KYX63" s="47"/>
      <c r="KYY63" s="47"/>
      <c r="KYZ63" s="47"/>
      <c r="KZA63" s="47"/>
      <c r="KZB63" s="47"/>
      <c r="KZC63" s="47"/>
      <c r="KZD63" s="47"/>
      <c r="KZE63" s="47"/>
      <c r="KZF63" s="47"/>
      <c r="KZG63" s="47"/>
      <c r="KZH63" s="47"/>
      <c r="KZI63" s="47"/>
      <c r="KZJ63" s="47"/>
      <c r="KZK63" s="47"/>
      <c r="KZL63" s="47"/>
      <c r="KZM63" s="47"/>
      <c r="KZN63" s="47"/>
      <c r="KZO63" s="47"/>
      <c r="KZP63" s="47"/>
      <c r="KZQ63" s="47"/>
      <c r="KZR63" s="47"/>
      <c r="KZS63" s="47"/>
      <c r="KZT63" s="47"/>
      <c r="KZU63" s="47"/>
      <c r="KZV63" s="47"/>
      <c r="KZW63" s="47"/>
      <c r="KZX63" s="47"/>
      <c r="KZY63" s="47"/>
      <c r="KZZ63" s="47"/>
      <c r="LAA63" s="47"/>
      <c r="LAB63" s="47"/>
      <c r="LAC63" s="47"/>
      <c r="LAD63" s="47"/>
      <c r="LAE63" s="47"/>
      <c r="LAF63" s="47"/>
      <c r="LAG63" s="47"/>
      <c r="LAH63" s="47"/>
      <c r="LAI63" s="47"/>
      <c r="LAJ63" s="47"/>
      <c r="LAK63" s="47"/>
      <c r="LAL63" s="47"/>
      <c r="LAM63" s="47"/>
      <c r="LAN63" s="47"/>
      <c r="LAO63" s="47"/>
      <c r="LAP63" s="47"/>
      <c r="LAQ63" s="47"/>
      <c r="LAR63" s="47"/>
      <c r="LAS63" s="47"/>
      <c r="LAT63" s="47"/>
      <c r="LAU63" s="47"/>
      <c r="LAV63" s="47"/>
      <c r="LAW63" s="47"/>
      <c r="LAX63" s="47"/>
      <c r="LAY63" s="47"/>
      <c r="LAZ63" s="47"/>
      <c r="LBA63" s="47"/>
      <c r="LBB63" s="47"/>
      <c r="LBC63" s="47"/>
      <c r="LBD63" s="47"/>
      <c r="LBE63" s="47"/>
      <c r="LBF63" s="47"/>
      <c r="LBG63" s="47"/>
      <c r="LBH63" s="47"/>
      <c r="LBI63" s="47"/>
      <c r="LBJ63" s="47"/>
      <c r="LBK63" s="47"/>
      <c r="LBL63" s="47"/>
      <c r="LBM63" s="47"/>
      <c r="LBN63" s="47"/>
      <c r="LBO63" s="47"/>
      <c r="LBP63" s="47"/>
      <c r="LBQ63" s="47"/>
      <c r="LBR63" s="47"/>
      <c r="LBS63" s="47"/>
      <c r="LBT63" s="47"/>
      <c r="LBU63" s="47"/>
      <c r="LBV63" s="47"/>
      <c r="LBW63" s="47"/>
      <c r="LBX63" s="47"/>
      <c r="LBY63" s="47"/>
      <c r="LBZ63" s="47"/>
      <c r="LCA63" s="47"/>
      <c r="LCB63" s="47"/>
      <c r="LCC63" s="47"/>
      <c r="LCD63" s="47"/>
      <c r="LCE63" s="47"/>
      <c r="LCF63" s="47"/>
      <c r="LCG63" s="47"/>
      <c r="LCH63" s="47"/>
      <c r="LCI63" s="47"/>
      <c r="LCJ63" s="47"/>
      <c r="LCK63" s="47"/>
      <c r="LCL63" s="47"/>
      <c r="LCM63" s="47"/>
      <c r="LCN63" s="47"/>
      <c r="LCO63" s="47"/>
      <c r="LCP63" s="47"/>
      <c r="LCQ63" s="47"/>
      <c r="LCR63" s="47"/>
      <c r="LCS63" s="47"/>
      <c r="LCT63" s="47"/>
      <c r="LCU63" s="47"/>
      <c r="LCV63" s="47"/>
      <c r="LCW63" s="47"/>
      <c r="LCX63" s="47"/>
      <c r="LCY63" s="47"/>
      <c r="LCZ63" s="47"/>
      <c r="LDA63" s="47"/>
      <c r="LDB63" s="47"/>
      <c r="LDC63" s="47"/>
      <c r="LDD63" s="47"/>
      <c r="LDE63" s="47"/>
      <c r="LDF63" s="47"/>
      <c r="LDG63" s="47"/>
      <c r="LDH63" s="47"/>
      <c r="LDI63" s="47"/>
      <c r="LDJ63" s="47"/>
      <c r="LDK63" s="47"/>
      <c r="LDL63" s="47"/>
      <c r="LDM63" s="47"/>
      <c r="LDN63" s="47"/>
      <c r="LDO63" s="47"/>
      <c r="LDP63" s="47"/>
      <c r="LDQ63" s="47"/>
      <c r="LDR63" s="47"/>
      <c r="LDS63" s="47"/>
      <c r="LDT63" s="47"/>
      <c r="LDU63" s="47"/>
      <c r="LDV63" s="47"/>
      <c r="LDW63" s="47"/>
      <c r="LDX63" s="47"/>
      <c r="LDY63" s="47"/>
      <c r="LDZ63" s="47"/>
      <c r="LEA63" s="47"/>
      <c r="LEB63" s="47"/>
      <c r="LEC63" s="47"/>
      <c r="LED63" s="47"/>
      <c r="LEE63" s="47"/>
      <c r="LEF63" s="47"/>
      <c r="LEG63" s="47"/>
      <c r="LEH63" s="47"/>
      <c r="LEI63" s="47"/>
      <c r="LEJ63" s="47"/>
      <c r="LEK63" s="47"/>
      <c r="LEL63" s="47"/>
      <c r="LEM63" s="47"/>
      <c r="LEN63" s="47"/>
      <c r="LEO63" s="47"/>
      <c r="LEP63" s="47"/>
      <c r="LEQ63" s="47"/>
      <c r="LER63" s="47"/>
      <c r="LES63" s="47"/>
      <c r="LET63" s="47"/>
      <c r="LEU63" s="47"/>
      <c r="LEV63" s="47"/>
      <c r="LEW63" s="47"/>
      <c r="LEX63" s="47"/>
      <c r="LEY63" s="47"/>
      <c r="LEZ63" s="47"/>
      <c r="LFA63" s="47"/>
      <c r="LFB63" s="47"/>
      <c r="LFC63" s="47"/>
      <c r="LFD63" s="47"/>
      <c r="LFE63" s="47"/>
      <c r="LFF63" s="47"/>
      <c r="LFG63" s="47"/>
      <c r="LFH63" s="47"/>
      <c r="LFI63" s="47"/>
      <c r="LFJ63" s="47"/>
      <c r="LFK63" s="47"/>
      <c r="LFL63" s="47"/>
      <c r="LFM63" s="47"/>
      <c r="LFN63" s="47"/>
      <c r="LFO63" s="47"/>
      <c r="LFP63" s="47"/>
      <c r="LFQ63" s="47"/>
      <c r="LFR63" s="47"/>
      <c r="LFS63" s="47"/>
      <c r="LFT63" s="47"/>
      <c r="LFU63" s="47"/>
      <c r="LFV63" s="47"/>
      <c r="LFW63" s="47"/>
      <c r="LFX63" s="47"/>
      <c r="LFY63" s="47"/>
      <c r="LFZ63" s="47"/>
      <c r="LGA63" s="47"/>
      <c r="LGB63" s="47"/>
      <c r="LGC63" s="47"/>
      <c r="LGD63" s="47"/>
      <c r="LGE63" s="47"/>
      <c r="LGF63" s="47"/>
      <c r="LGG63" s="47"/>
      <c r="LGH63" s="47"/>
      <c r="LGI63" s="47"/>
      <c r="LGJ63" s="47"/>
      <c r="LGK63" s="47"/>
      <c r="LGL63" s="47"/>
      <c r="LGM63" s="47"/>
      <c r="LGN63" s="47"/>
      <c r="LGO63" s="47"/>
      <c r="LGP63" s="47"/>
      <c r="LGQ63" s="47"/>
      <c r="LGR63" s="47"/>
      <c r="LGS63" s="47"/>
      <c r="LGT63" s="47"/>
      <c r="LGU63" s="47"/>
      <c r="LGV63" s="47"/>
      <c r="LGW63" s="47"/>
      <c r="LGX63" s="47"/>
      <c r="LGY63" s="47"/>
      <c r="LGZ63" s="47"/>
      <c r="LHA63" s="47"/>
      <c r="LHB63" s="47"/>
      <c r="LHC63" s="47"/>
      <c r="LHD63" s="47"/>
      <c r="LHE63" s="47"/>
      <c r="LHF63" s="47"/>
      <c r="LHG63" s="47"/>
      <c r="LHH63" s="47"/>
      <c r="LHI63" s="47"/>
      <c r="LHJ63" s="47"/>
      <c r="LHK63" s="47"/>
      <c r="LHL63" s="47"/>
      <c r="LHM63" s="47"/>
      <c r="LHN63" s="47"/>
      <c r="LHO63" s="47"/>
      <c r="LHP63" s="47"/>
      <c r="LHQ63" s="47"/>
      <c r="LHR63" s="47"/>
      <c r="LHS63" s="47"/>
      <c r="LHT63" s="47"/>
      <c r="LHU63" s="47"/>
      <c r="LHV63" s="47"/>
      <c r="LHW63" s="47"/>
      <c r="LHX63" s="47"/>
      <c r="LHY63" s="47"/>
      <c r="LHZ63" s="47"/>
      <c r="LIA63" s="47"/>
      <c r="LIB63" s="47"/>
      <c r="LIC63" s="47"/>
      <c r="LID63" s="47"/>
      <c r="LIE63" s="47"/>
      <c r="LIF63" s="47"/>
      <c r="LIG63" s="47"/>
      <c r="LIH63" s="47"/>
      <c r="LII63" s="47"/>
      <c r="LIJ63" s="47"/>
      <c r="LIK63" s="47"/>
      <c r="LIL63" s="47"/>
      <c r="LIM63" s="47"/>
      <c r="LIN63" s="47"/>
      <c r="LIO63" s="47"/>
      <c r="LIP63" s="47"/>
      <c r="LIQ63" s="47"/>
      <c r="LIR63" s="47"/>
      <c r="LIS63" s="47"/>
      <c r="LIT63" s="47"/>
      <c r="LIU63" s="47"/>
      <c r="LIV63" s="47"/>
      <c r="LIW63" s="47"/>
      <c r="LIX63" s="47"/>
      <c r="LIY63" s="47"/>
      <c r="LIZ63" s="47"/>
      <c r="LJA63" s="47"/>
      <c r="LJB63" s="47"/>
      <c r="LJC63" s="47"/>
      <c r="LJD63" s="47"/>
      <c r="LJE63" s="47"/>
      <c r="LJF63" s="47"/>
      <c r="LJG63" s="47"/>
      <c r="LJH63" s="47"/>
      <c r="LJI63" s="47"/>
      <c r="LJJ63" s="47"/>
      <c r="LJK63" s="47"/>
      <c r="LJL63" s="47"/>
      <c r="LJM63" s="47"/>
      <c r="LJN63" s="47"/>
      <c r="LJO63" s="47"/>
      <c r="LJP63" s="47"/>
      <c r="LJQ63" s="47"/>
      <c r="LJR63" s="47"/>
      <c r="LJS63" s="47"/>
      <c r="LJT63" s="47"/>
      <c r="LJU63" s="47"/>
      <c r="LJV63" s="47"/>
      <c r="LJW63" s="47"/>
      <c r="LJX63" s="47"/>
      <c r="LJY63" s="47"/>
      <c r="LJZ63" s="47"/>
      <c r="LKA63" s="47"/>
      <c r="LKB63" s="47"/>
      <c r="LKC63" s="47"/>
      <c r="LKD63" s="47"/>
      <c r="LKE63" s="47"/>
      <c r="LKF63" s="47"/>
      <c r="LKG63" s="47"/>
      <c r="LKH63" s="47"/>
      <c r="LKI63" s="47"/>
      <c r="LKJ63" s="47"/>
      <c r="LKK63" s="47"/>
      <c r="LKL63" s="47"/>
      <c r="LKM63" s="47"/>
      <c r="LKN63" s="47"/>
      <c r="LKO63" s="47"/>
      <c r="LKP63" s="47"/>
      <c r="LKQ63" s="47"/>
      <c r="LKR63" s="47"/>
      <c r="LKS63" s="47"/>
      <c r="LKT63" s="47"/>
      <c r="LKU63" s="47"/>
      <c r="LKV63" s="47"/>
      <c r="LKW63" s="47"/>
      <c r="LKX63" s="47"/>
      <c r="LKY63" s="47"/>
      <c r="LKZ63" s="47"/>
      <c r="LLA63" s="47"/>
      <c r="LLB63" s="47"/>
      <c r="LLC63" s="47"/>
      <c r="LLD63" s="47"/>
      <c r="LLE63" s="47"/>
      <c r="LLF63" s="47"/>
      <c r="LLG63" s="47"/>
      <c r="LLH63" s="47"/>
      <c r="LLI63" s="47"/>
      <c r="LLJ63" s="47"/>
      <c r="LLK63" s="47"/>
      <c r="LLL63" s="47"/>
      <c r="LLM63" s="47"/>
      <c r="LLN63" s="47"/>
      <c r="LLO63" s="47"/>
      <c r="LLP63" s="47"/>
      <c r="LLQ63" s="47"/>
      <c r="LLR63" s="47"/>
      <c r="LLS63" s="47"/>
      <c r="LLT63" s="47"/>
      <c r="LLU63" s="47"/>
      <c r="LLV63" s="47"/>
      <c r="LLW63" s="47"/>
      <c r="LLX63" s="47"/>
      <c r="LLY63" s="47"/>
      <c r="LLZ63" s="47"/>
      <c r="LMA63" s="47"/>
      <c r="LMB63" s="47"/>
      <c r="LMC63" s="47"/>
      <c r="LMD63" s="47"/>
      <c r="LME63" s="47"/>
      <c r="LMF63" s="47"/>
      <c r="LMG63" s="47"/>
      <c r="LMH63" s="47"/>
      <c r="LMI63" s="47"/>
      <c r="LMJ63" s="47"/>
      <c r="LMK63" s="47"/>
      <c r="LML63" s="47"/>
      <c r="LMM63" s="47"/>
      <c r="LMN63" s="47"/>
      <c r="LMO63" s="47"/>
      <c r="LMP63" s="47"/>
      <c r="LMQ63" s="47"/>
      <c r="LMR63" s="47"/>
      <c r="LMS63" s="47"/>
      <c r="LMT63" s="47"/>
      <c r="LMU63" s="47"/>
      <c r="LMV63" s="47"/>
      <c r="LMW63" s="47"/>
      <c r="LMX63" s="47"/>
      <c r="LMY63" s="47"/>
      <c r="LMZ63" s="47"/>
      <c r="LNA63" s="47"/>
      <c r="LNB63" s="47"/>
      <c r="LNC63" s="47"/>
      <c r="LND63" s="47"/>
      <c r="LNE63" s="47"/>
      <c r="LNF63" s="47"/>
      <c r="LNG63" s="47"/>
      <c r="LNH63" s="47"/>
      <c r="LNI63" s="47"/>
      <c r="LNJ63" s="47"/>
      <c r="LNK63" s="47"/>
      <c r="LNL63" s="47"/>
      <c r="LNM63" s="47"/>
      <c r="LNN63" s="47"/>
      <c r="LNO63" s="47"/>
      <c r="LNP63" s="47"/>
      <c r="LNQ63" s="47"/>
      <c r="LNR63" s="47"/>
      <c r="LNS63" s="47"/>
      <c r="LNT63" s="47"/>
      <c r="LNU63" s="47"/>
      <c r="LNV63" s="47"/>
      <c r="LNW63" s="47"/>
      <c r="LNX63" s="47"/>
      <c r="LNY63" s="47"/>
      <c r="LNZ63" s="47"/>
      <c r="LOA63" s="47"/>
      <c r="LOB63" s="47"/>
      <c r="LOC63" s="47"/>
      <c r="LOD63" s="47"/>
      <c r="LOE63" s="47"/>
      <c r="LOF63" s="47"/>
      <c r="LOG63" s="47"/>
      <c r="LOH63" s="47"/>
      <c r="LOI63" s="47"/>
      <c r="LOJ63" s="47"/>
      <c r="LOK63" s="47"/>
      <c r="LOL63" s="47"/>
      <c r="LOM63" s="47"/>
      <c r="LON63" s="47"/>
      <c r="LOO63" s="47"/>
      <c r="LOP63" s="47"/>
      <c r="LOQ63" s="47"/>
      <c r="LOR63" s="47"/>
      <c r="LOS63" s="47"/>
      <c r="LOT63" s="47"/>
      <c r="LOU63" s="47"/>
      <c r="LOV63" s="47"/>
      <c r="LOW63" s="47"/>
      <c r="LOX63" s="47"/>
      <c r="LOY63" s="47"/>
      <c r="LOZ63" s="47"/>
      <c r="LPA63" s="47"/>
      <c r="LPB63" s="47"/>
      <c r="LPC63" s="47"/>
      <c r="LPD63" s="47"/>
      <c r="LPE63" s="47"/>
      <c r="LPF63" s="47"/>
      <c r="LPG63" s="47"/>
      <c r="LPH63" s="47"/>
      <c r="LPI63" s="47"/>
      <c r="LPJ63" s="47"/>
      <c r="LPK63" s="47"/>
      <c r="LPL63" s="47"/>
      <c r="LPM63" s="47"/>
      <c r="LPN63" s="47"/>
      <c r="LPO63" s="47"/>
      <c r="LPP63" s="47"/>
      <c r="LPQ63" s="47"/>
      <c r="LPR63" s="47"/>
      <c r="LPS63" s="47"/>
      <c r="LPT63" s="47"/>
      <c r="LPU63" s="47"/>
      <c r="LPV63" s="47"/>
      <c r="LPW63" s="47"/>
      <c r="LPX63" s="47"/>
      <c r="LPY63" s="47"/>
      <c r="LPZ63" s="47"/>
      <c r="LQA63" s="47"/>
      <c r="LQB63" s="47"/>
      <c r="LQC63" s="47"/>
      <c r="LQD63" s="47"/>
      <c r="LQE63" s="47"/>
      <c r="LQF63" s="47"/>
      <c r="LQG63" s="47"/>
      <c r="LQH63" s="47"/>
      <c r="LQI63" s="47"/>
      <c r="LQJ63" s="47"/>
      <c r="LQK63" s="47"/>
      <c r="LQL63" s="47"/>
      <c r="LQM63" s="47"/>
      <c r="LQN63" s="47"/>
      <c r="LQO63" s="47"/>
      <c r="LQP63" s="47"/>
      <c r="LQQ63" s="47"/>
      <c r="LQR63" s="47"/>
      <c r="LQS63" s="47"/>
      <c r="LQT63" s="47"/>
      <c r="LQU63" s="47"/>
      <c r="LQV63" s="47"/>
      <c r="LQW63" s="47"/>
      <c r="LQX63" s="47"/>
      <c r="LQY63" s="47"/>
      <c r="LQZ63" s="47"/>
      <c r="LRA63" s="47"/>
      <c r="LRB63" s="47"/>
      <c r="LRC63" s="47"/>
      <c r="LRD63" s="47"/>
      <c r="LRE63" s="47"/>
      <c r="LRF63" s="47"/>
      <c r="LRG63" s="47"/>
      <c r="LRH63" s="47"/>
      <c r="LRI63" s="47"/>
      <c r="LRJ63" s="47"/>
      <c r="LRK63" s="47"/>
      <c r="LRL63" s="47"/>
      <c r="LRM63" s="47"/>
      <c r="LRN63" s="47"/>
      <c r="LRO63" s="47"/>
      <c r="LRP63" s="47"/>
      <c r="LRQ63" s="47"/>
      <c r="LRR63" s="47"/>
      <c r="LRS63" s="47"/>
      <c r="LRT63" s="47"/>
      <c r="LRU63" s="47"/>
      <c r="LRV63" s="47"/>
      <c r="LRW63" s="47"/>
      <c r="LRX63" s="47"/>
      <c r="LRY63" s="47"/>
      <c r="LRZ63" s="47"/>
      <c r="LSA63" s="47"/>
      <c r="LSB63" s="47"/>
      <c r="LSC63" s="47"/>
      <c r="LSD63" s="47"/>
      <c r="LSE63" s="47"/>
      <c r="LSF63" s="47"/>
      <c r="LSG63" s="47"/>
      <c r="LSH63" s="47"/>
      <c r="LSI63" s="47"/>
      <c r="LSJ63" s="47"/>
      <c r="LSK63" s="47"/>
      <c r="LSL63" s="47"/>
      <c r="LSM63" s="47"/>
      <c r="LSN63" s="47"/>
      <c r="LSO63" s="47"/>
      <c r="LSP63" s="47"/>
      <c r="LSQ63" s="47"/>
      <c r="LSR63" s="47"/>
      <c r="LSS63" s="47"/>
      <c r="LST63" s="47"/>
      <c r="LSU63" s="47"/>
      <c r="LSV63" s="47"/>
      <c r="LSW63" s="47"/>
      <c r="LSX63" s="47"/>
      <c r="LSY63" s="47"/>
      <c r="LSZ63" s="47"/>
      <c r="LTA63" s="47"/>
      <c r="LTB63" s="47"/>
      <c r="LTC63" s="47"/>
      <c r="LTD63" s="47"/>
      <c r="LTE63" s="47"/>
      <c r="LTF63" s="47"/>
      <c r="LTG63" s="47"/>
      <c r="LTH63" s="47"/>
      <c r="LTI63" s="47"/>
      <c r="LTJ63" s="47"/>
      <c r="LTK63" s="47"/>
      <c r="LTL63" s="47"/>
      <c r="LTM63" s="47"/>
      <c r="LTN63" s="47"/>
      <c r="LTO63" s="47"/>
      <c r="LTP63" s="47"/>
      <c r="LTQ63" s="47"/>
      <c r="LTR63" s="47"/>
      <c r="LTS63" s="47"/>
      <c r="LTT63" s="47"/>
      <c r="LTU63" s="47"/>
      <c r="LTV63" s="47"/>
      <c r="LTW63" s="47"/>
      <c r="LTX63" s="47"/>
      <c r="LTY63" s="47"/>
      <c r="LTZ63" s="47"/>
      <c r="LUA63" s="47"/>
      <c r="LUB63" s="47"/>
      <c r="LUC63" s="47"/>
      <c r="LUD63" s="47"/>
      <c r="LUE63" s="47"/>
      <c r="LUF63" s="47"/>
      <c r="LUG63" s="47"/>
      <c r="LUH63" s="47"/>
      <c r="LUI63" s="47"/>
      <c r="LUJ63" s="47"/>
      <c r="LUK63" s="47"/>
      <c r="LUL63" s="47"/>
      <c r="LUM63" s="47"/>
      <c r="LUN63" s="47"/>
      <c r="LUO63" s="47"/>
      <c r="LUP63" s="47"/>
      <c r="LUQ63" s="47"/>
      <c r="LUR63" s="47"/>
      <c r="LUS63" s="47"/>
      <c r="LUT63" s="47"/>
      <c r="LUU63" s="47"/>
      <c r="LUV63" s="47"/>
      <c r="LUW63" s="47"/>
      <c r="LUX63" s="47"/>
      <c r="LUY63" s="47"/>
      <c r="LUZ63" s="47"/>
      <c r="LVA63" s="47"/>
      <c r="LVB63" s="47"/>
      <c r="LVC63" s="47"/>
      <c r="LVD63" s="47"/>
      <c r="LVE63" s="47"/>
      <c r="LVF63" s="47"/>
      <c r="LVG63" s="47"/>
      <c r="LVH63" s="47"/>
      <c r="LVI63" s="47"/>
      <c r="LVJ63" s="47"/>
      <c r="LVK63" s="47"/>
      <c r="LVL63" s="47"/>
      <c r="LVM63" s="47"/>
      <c r="LVN63" s="47"/>
      <c r="LVO63" s="47"/>
      <c r="LVP63" s="47"/>
      <c r="LVQ63" s="47"/>
      <c r="LVR63" s="47"/>
      <c r="LVS63" s="47"/>
      <c r="LVT63" s="47"/>
      <c r="LVU63" s="47"/>
      <c r="LVV63" s="47"/>
      <c r="LVW63" s="47"/>
      <c r="LVX63" s="47"/>
      <c r="LVY63" s="47"/>
      <c r="LVZ63" s="47"/>
      <c r="LWA63" s="47"/>
      <c r="LWB63" s="47"/>
      <c r="LWC63" s="47"/>
      <c r="LWD63" s="47"/>
      <c r="LWE63" s="47"/>
      <c r="LWF63" s="47"/>
      <c r="LWG63" s="47"/>
      <c r="LWH63" s="47"/>
      <c r="LWI63" s="47"/>
      <c r="LWJ63" s="47"/>
      <c r="LWK63" s="47"/>
      <c r="LWL63" s="47"/>
      <c r="LWM63" s="47"/>
      <c r="LWN63" s="47"/>
      <c r="LWO63" s="47"/>
      <c r="LWP63" s="47"/>
      <c r="LWQ63" s="47"/>
      <c r="LWR63" s="47"/>
      <c r="LWS63" s="47"/>
      <c r="LWT63" s="47"/>
      <c r="LWU63" s="47"/>
      <c r="LWV63" s="47"/>
      <c r="LWW63" s="47"/>
      <c r="LWX63" s="47"/>
      <c r="LWY63" s="47"/>
      <c r="LWZ63" s="47"/>
      <c r="LXA63" s="47"/>
      <c r="LXB63" s="47"/>
      <c r="LXC63" s="47"/>
      <c r="LXD63" s="47"/>
      <c r="LXE63" s="47"/>
      <c r="LXF63" s="47"/>
      <c r="LXG63" s="47"/>
      <c r="LXH63" s="47"/>
      <c r="LXI63" s="47"/>
      <c r="LXJ63" s="47"/>
      <c r="LXK63" s="47"/>
      <c r="LXL63" s="47"/>
      <c r="LXM63" s="47"/>
      <c r="LXN63" s="47"/>
      <c r="LXO63" s="47"/>
      <c r="LXP63" s="47"/>
      <c r="LXQ63" s="47"/>
      <c r="LXR63" s="47"/>
      <c r="LXS63" s="47"/>
      <c r="LXT63" s="47"/>
      <c r="LXU63" s="47"/>
      <c r="LXV63" s="47"/>
      <c r="LXW63" s="47"/>
      <c r="LXX63" s="47"/>
      <c r="LXY63" s="47"/>
      <c r="LXZ63" s="47"/>
      <c r="LYA63" s="47"/>
      <c r="LYB63" s="47"/>
      <c r="LYC63" s="47"/>
      <c r="LYD63" s="47"/>
      <c r="LYE63" s="47"/>
      <c r="LYF63" s="47"/>
      <c r="LYG63" s="47"/>
      <c r="LYH63" s="47"/>
      <c r="LYI63" s="47"/>
      <c r="LYJ63" s="47"/>
      <c r="LYK63" s="47"/>
      <c r="LYL63" s="47"/>
      <c r="LYM63" s="47"/>
      <c r="LYN63" s="47"/>
      <c r="LYO63" s="47"/>
      <c r="LYP63" s="47"/>
      <c r="LYQ63" s="47"/>
      <c r="LYR63" s="47"/>
      <c r="LYS63" s="47"/>
      <c r="LYT63" s="47"/>
      <c r="LYU63" s="47"/>
      <c r="LYV63" s="47"/>
      <c r="LYW63" s="47"/>
      <c r="LYX63" s="47"/>
      <c r="LYY63" s="47"/>
      <c r="LYZ63" s="47"/>
      <c r="LZA63" s="47"/>
      <c r="LZB63" s="47"/>
      <c r="LZC63" s="47"/>
      <c r="LZD63" s="47"/>
      <c r="LZE63" s="47"/>
      <c r="LZF63" s="47"/>
      <c r="LZG63" s="47"/>
      <c r="LZH63" s="47"/>
      <c r="LZI63" s="47"/>
      <c r="LZJ63" s="47"/>
      <c r="LZK63" s="47"/>
      <c r="LZL63" s="47"/>
      <c r="LZM63" s="47"/>
      <c r="LZN63" s="47"/>
      <c r="LZO63" s="47"/>
      <c r="LZP63" s="47"/>
      <c r="LZQ63" s="47"/>
      <c r="LZR63" s="47"/>
      <c r="LZS63" s="47"/>
      <c r="LZT63" s="47"/>
      <c r="LZU63" s="47"/>
      <c r="LZV63" s="47"/>
      <c r="LZW63" s="47"/>
      <c r="LZX63" s="47"/>
      <c r="LZY63" s="47"/>
      <c r="LZZ63" s="47"/>
      <c r="MAA63" s="47"/>
      <c r="MAB63" s="47"/>
      <c r="MAC63" s="47"/>
      <c r="MAD63" s="47"/>
      <c r="MAE63" s="47"/>
      <c r="MAF63" s="47"/>
      <c r="MAG63" s="47"/>
      <c r="MAH63" s="47"/>
      <c r="MAI63" s="47"/>
      <c r="MAJ63" s="47"/>
      <c r="MAK63" s="47"/>
      <c r="MAL63" s="47"/>
      <c r="MAM63" s="47"/>
      <c r="MAN63" s="47"/>
      <c r="MAO63" s="47"/>
      <c r="MAP63" s="47"/>
      <c r="MAQ63" s="47"/>
      <c r="MAR63" s="47"/>
      <c r="MAS63" s="47"/>
      <c r="MAT63" s="47"/>
      <c r="MAU63" s="47"/>
      <c r="MAV63" s="47"/>
      <c r="MAW63" s="47"/>
      <c r="MAX63" s="47"/>
      <c r="MAY63" s="47"/>
      <c r="MAZ63" s="47"/>
      <c r="MBA63" s="47"/>
      <c r="MBB63" s="47"/>
      <c r="MBC63" s="47"/>
      <c r="MBD63" s="47"/>
      <c r="MBE63" s="47"/>
      <c r="MBF63" s="47"/>
      <c r="MBG63" s="47"/>
      <c r="MBH63" s="47"/>
      <c r="MBI63" s="47"/>
      <c r="MBJ63" s="47"/>
      <c r="MBK63" s="47"/>
      <c r="MBL63" s="47"/>
      <c r="MBM63" s="47"/>
      <c r="MBN63" s="47"/>
      <c r="MBO63" s="47"/>
      <c r="MBP63" s="47"/>
      <c r="MBQ63" s="47"/>
      <c r="MBR63" s="47"/>
      <c r="MBS63" s="47"/>
      <c r="MBT63" s="47"/>
      <c r="MBU63" s="47"/>
      <c r="MBV63" s="47"/>
      <c r="MBW63" s="47"/>
      <c r="MBX63" s="47"/>
      <c r="MBY63" s="47"/>
      <c r="MBZ63" s="47"/>
      <c r="MCA63" s="47"/>
      <c r="MCB63" s="47"/>
      <c r="MCC63" s="47"/>
      <c r="MCD63" s="47"/>
      <c r="MCE63" s="47"/>
      <c r="MCF63" s="47"/>
      <c r="MCG63" s="47"/>
      <c r="MCH63" s="47"/>
      <c r="MCI63" s="47"/>
      <c r="MCJ63" s="47"/>
      <c r="MCK63" s="47"/>
      <c r="MCL63" s="47"/>
      <c r="MCM63" s="47"/>
      <c r="MCN63" s="47"/>
      <c r="MCO63" s="47"/>
      <c r="MCP63" s="47"/>
      <c r="MCQ63" s="47"/>
      <c r="MCR63" s="47"/>
      <c r="MCS63" s="47"/>
      <c r="MCT63" s="47"/>
      <c r="MCU63" s="47"/>
      <c r="MCV63" s="47"/>
      <c r="MCW63" s="47"/>
      <c r="MCX63" s="47"/>
      <c r="MCY63" s="47"/>
      <c r="MCZ63" s="47"/>
      <c r="MDA63" s="47"/>
      <c r="MDB63" s="47"/>
      <c r="MDC63" s="47"/>
      <c r="MDD63" s="47"/>
      <c r="MDE63" s="47"/>
      <c r="MDF63" s="47"/>
      <c r="MDG63" s="47"/>
      <c r="MDH63" s="47"/>
      <c r="MDI63" s="47"/>
      <c r="MDJ63" s="47"/>
      <c r="MDK63" s="47"/>
      <c r="MDL63" s="47"/>
      <c r="MDM63" s="47"/>
      <c r="MDN63" s="47"/>
      <c r="MDO63" s="47"/>
      <c r="MDP63" s="47"/>
      <c r="MDQ63" s="47"/>
      <c r="MDR63" s="47"/>
      <c r="MDS63" s="47"/>
      <c r="MDT63" s="47"/>
      <c r="MDU63" s="47"/>
      <c r="MDV63" s="47"/>
      <c r="MDW63" s="47"/>
      <c r="MDX63" s="47"/>
      <c r="MDY63" s="47"/>
      <c r="MDZ63" s="47"/>
      <c r="MEA63" s="47"/>
      <c r="MEB63" s="47"/>
      <c r="MEC63" s="47"/>
      <c r="MED63" s="47"/>
      <c r="MEE63" s="47"/>
      <c r="MEF63" s="47"/>
      <c r="MEG63" s="47"/>
      <c r="MEH63" s="47"/>
      <c r="MEI63" s="47"/>
      <c r="MEJ63" s="47"/>
      <c r="MEK63" s="47"/>
      <c r="MEL63" s="47"/>
      <c r="MEM63" s="47"/>
      <c r="MEN63" s="47"/>
      <c r="MEO63" s="47"/>
      <c r="MEP63" s="47"/>
      <c r="MEQ63" s="47"/>
      <c r="MER63" s="47"/>
      <c r="MES63" s="47"/>
      <c r="MET63" s="47"/>
      <c r="MEU63" s="47"/>
      <c r="MEV63" s="47"/>
      <c r="MEW63" s="47"/>
      <c r="MEX63" s="47"/>
      <c r="MEY63" s="47"/>
      <c r="MEZ63" s="47"/>
      <c r="MFA63" s="47"/>
      <c r="MFB63" s="47"/>
      <c r="MFC63" s="47"/>
      <c r="MFD63" s="47"/>
      <c r="MFE63" s="47"/>
      <c r="MFF63" s="47"/>
      <c r="MFG63" s="47"/>
      <c r="MFH63" s="47"/>
      <c r="MFI63" s="47"/>
      <c r="MFJ63" s="47"/>
      <c r="MFK63" s="47"/>
      <c r="MFL63" s="47"/>
      <c r="MFM63" s="47"/>
      <c r="MFN63" s="47"/>
      <c r="MFO63" s="47"/>
      <c r="MFP63" s="47"/>
      <c r="MFQ63" s="47"/>
      <c r="MFR63" s="47"/>
      <c r="MFS63" s="47"/>
      <c r="MFT63" s="47"/>
      <c r="MFU63" s="47"/>
      <c r="MFV63" s="47"/>
      <c r="MFW63" s="47"/>
      <c r="MFX63" s="47"/>
      <c r="MFY63" s="47"/>
      <c r="MFZ63" s="47"/>
      <c r="MGA63" s="47"/>
      <c r="MGB63" s="47"/>
      <c r="MGC63" s="47"/>
      <c r="MGD63" s="47"/>
      <c r="MGE63" s="47"/>
      <c r="MGF63" s="47"/>
      <c r="MGG63" s="47"/>
      <c r="MGH63" s="47"/>
      <c r="MGI63" s="47"/>
      <c r="MGJ63" s="47"/>
      <c r="MGK63" s="47"/>
      <c r="MGL63" s="47"/>
      <c r="MGM63" s="47"/>
      <c r="MGN63" s="47"/>
      <c r="MGO63" s="47"/>
      <c r="MGP63" s="47"/>
      <c r="MGQ63" s="47"/>
      <c r="MGR63" s="47"/>
      <c r="MGS63" s="47"/>
      <c r="MGT63" s="47"/>
      <c r="MGU63" s="47"/>
      <c r="MGV63" s="47"/>
      <c r="MGW63" s="47"/>
      <c r="MGX63" s="47"/>
      <c r="MGY63" s="47"/>
      <c r="MGZ63" s="47"/>
      <c r="MHA63" s="47"/>
      <c r="MHB63" s="47"/>
      <c r="MHC63" s="47"/>
      <c r="MHD63" s="47"/>
      <c r="MHE63" s="47"/>
      <c r="MHF63" s="47"/>
      <c r="MHG63" s="47"/>
      <c r="MHH63" s="47"/>
      <c r="MHI63" s="47"/>
      <c r="MHJ63" s="47"/>
      <c r="MHK63" s="47"/>
      <c r="MHL63" s="47"/>
      <c r="MHM63" s="47"/>
      <c r="MHN63" s="47"/>
      <c r="MHO63" s="47"/>
      <c r="MHP63" s="47"/>
      <c r="MHQ63" s="47"/>
      <c r="MHR63" s="47"/>
      <c r="MHS63" s="47"/>
      <c r="MHT63" s="47"/>
      <c r="MHU63" s="47"/>
      <c r="MHV63" s="47"/>
      <c r="MHW63" s="47"/>
      <c r="MHX63" s="47"/>
      <c r="MHY63" s="47"/>
      <c r="MHZ63" s="47"/>
      <c r="MIA63" s="47"/>
      <c r="MIB63" s="47"/>
      <c r="MIC63" s="47"/>
      <c r="MID63" s="47"/>
      <c r="MIE63" s="47"/>
      <c r="MIF63" s="47"/>
      <c r="MIG63" s="47"/>
      <c r="MIH63" s="47"/>
      <c r="MII63" s="47"/>
      <c r="MIJ63" s="47"/>
      <c r="MIK63" s="47"/>
      <c r="MIL63" s="47"/>
      <c r="MIM63" s="47"/>
      <c r="MIN63" s="47"/>
      <c r="MIO63" s="47"/>
      <c r="MIP63" s="47"/>
      <c r="MIQ63" s="47"/>
      <c r="MIR63" s="47"/>
      <c r="MIS63" s="47"/>
      <c r="MIT63" s="47"/>
      <c r="MIU63" s="47"/>
      <c r="MIV63" s="47"/>
      <c r="MIW63" s="47"/>
      <c r="MIX63" s="47"/>
      <c r="MIY63" s="47"/>
      <c r="MIZ63" s="47"/>
      <c r="MJA63" s="47"/>
      <c r="MJB63" s="47"/>
      <c r="MJC63" s="47"/>
      <c r="MJD63" s="47"/>
      <c r="MJE63" s="47"/>
      <c r="MJF63" s="47"/>
      <c r="MJG63" s="47"/>
      <c r="MJH63" s="47"/>
      <c r="MJI63" s="47"/>
      <c r="MJJ63" s="47"/>
      <c r="MJK63" s="47"/>
      <c r="MJL63" s="47"/>
      <c r="MJM63" s="47"/>
      <c r="MJN63" s="47"/>
      <c r="MJO63" s="47"/>
      <c r="MJP63" s="47"/>
      <c r="MJQ63" s="47"/>
      <c r="MJR63" s="47"/>
      <c r="MJS63" s="47"/>
      <c r="MJT63" s="47"/>
      <c r="MJU63" s="47"/>
      <c r="MJV63" s="47"/>
      <c r="MJW63" s="47"/>
      <c r="MJX63" s="47"/>
      <c r="MJY63" s="47"/>
      <c r="MJZ63" s="47"/>
      <c r="MKA63" s="47"/>
      <c r="MKB63" s="47"/>
      <c r="MKC63" s="47"/>
      <c r="MKD63" s="47"/>
      <c r="MKE63" s="47"/>
      <c r="MKF63" s="47"/>
      <c r="MKG63" s="47"/>
      <c r="MKH63" s="47"/>
      <c r="MKI63" s="47"/>
      <c r="MKJ63" s="47"/>
      <c r="MKK63" s="47"/>
      <c r="MKL63" s="47"/>
      <c r="MKM63" s="47"/>
      <c r="MKN63" s="47"/>
      <c r="MKO63" s="47"/>
      <c r="MKP63" s="47"/>
      <c r="MKQ63" s="47"/>
      <c r="MKR63" s="47"/>
      <c r="MKS63" s="47"/>
      <c r="MKT63" s="47"/>
      <c r="MKU63" s="47"/>
      <c r="MKV63" s="47"/>
      <c r="MKW63" s="47"/>
      <c r="MKX63" s="47"/>
      <c r="MKY63" s="47"/>
      <c r="MKZ63" s="47"/>
      <c r="MLA63" s="47"/>
      <c r="MLB63" s="47"/>
      <c r="MLC63" s="47"/>
      <c r="MLD63" s="47"/>
      <c r="MLE63" s="47"/>
      <c r="MLF63" s="47"/>
      <c r="MLG63" s="47"/>
      <c r="MLH63" s="47"/>
      <c r="MLI63" s="47"/>
      <c r="MLJ63" s="47"/>
      <c r="MLK63" s="47"/>
      <c r="MLL63" s="47"/>
      <c r="MLM63" s="47"/>
      <c r="MLN63" s="47"/>
      <c r="MLO63" s="47"/>
      <c r="MLP63" s="47"/>
      <c r="MLQ63" s="47"/>
      <c r="MLR63" s="47"/>
      <c r="MLS63" s="47"/>
      <c r="MLT63" s="47"/>
      <c r="MLU63" s="47"/>
      <c r="MLV63" s="47"/>
      <c r="MLW63" s="47"/>
      <c r="MLX63" s="47"/>
      <c r="MLY63" s="47"/>
      <c r="MLZ63" s="47"/>
      <c r="MMA63" s="47"/>
      <c r="MMB63" s="47"/>
      <c r="MMC63" s="47"/>
      <c r="MMD63" s="47"/>
      <c r="MME63" s="47"/>
      <c r="MMF63" s="47"/>
      <c r="MMG63" s="47"/>
      <c r="MMH63" s="47"/>
      <c r="MMI63" s="47"/>
      <c r="MMJ63" s="47"/>
      <c r="MMK63" s="47"/>
      <c r="MML63" s="47"/>
      <c r="MMM63" s="47"/>
      <c r="MMN63" s="47"/>
      <c r="MMO63" s="47"/>
      <c r="MMP63" s="47"/>
      <c r="MMQ63" s="47"/>
      <c r="MMR63" s="47"/>
      <c r="MMS63" s="47"/>
      <c r="MMT63" s="47"/>
      <c r="MMU63" s="47"/>
      <c r="MMV63" s="47"/>
      <c r="MMW63" s="47"/>
      <c r="MMX63" s="47"/>
      <c r="MMY63" s="47"/>
      <c r="MMZ63" s="47"/>
      <c r="MNA63" s="47"/>
      <c r="MNB63" s="47"/>
      <c r="MNC63" s="47"/>
      <c r="MND63" s="47"/>
      <c r="MNE63" s="47"/>
      <c r="MNF63" s="47"/>
      <c r="MNG63" s="47"/>
      <c r="MNH63" s="47"/>
      <c r="MNI63" s="47"/>
      <c r="MNJ63" s="47"/>
      <c r="MNK63" s="47"/>
      <c r="MNL63" s="47"/>
      <c r="MNM63" s="47"/>
      <c r="MNN63" s="47"/>
      <c r="MNO63" s="47"/>
      <c r="MNP63" s="47"/>
      <c r="MNQ63" s="47"/>
      <c r="MNR63" s="47"/>
      <c r="MNS63" s="47"/>
      <c r="MNT63" s="47"/>
      <c r="MNU63" s="47"/>
      <c r="MNV63" s="47"/>
      <c r="MNW63" s="47"/>
      <c r="MNX63" s="47"/>
      <c r="MNY63" s="47"/>
      <c r="MNZ63" s="47"/>
      <c r="MOA63" s="47"/>
      <c r="MOB63" s="47"/>
      <c r="MOC63" s="47"/>
      <c r="MOD63" s="47"/>
      <c r="MOE63" s="47"/>
      <c r="MOF63" s="47"/>
      <c r="MOG63" s="47"/>
      <c r="MOH63" s="47"/>
      <c r="MOI63" s="47"/>
      <c r="MOJ63" s="47"/>
      <c r="MOK63" s="47"/>
      <c r="MOL63" s="47"/>
      <c r="MOM63" s="47"/>
      <c r="MON63" s="47"/>
      <c r="MOO63" s="47"/>
      <c r="MOP63" s="47"/>
      <c r="MOQ63" s="47"/>
      <c r="MOR63" s="47"/>
      <c r="MOS63" s="47"/>
      <c r="MOT63" s="47"/>
      <c r="MOU63" s="47"/>
      <c r="MOV63" s="47"/>
      <c r="MOW63" s="47"/>
      <c r="MOX63" s="47"/>
      <c r="MOY63" s="47"/>
      <c r="MOZ63" s="47"/>
      <c r="MPA63" s="47"/>
      <c r="MPB63" s="47"/>
      <c r="MPC63" s="47"/>
      <c r="MPD63" s="47"/>
      <c r="MPE63" s="47"/>
      <c r="MPF63" s="47"/>
      <c r="MPG63" s="47"/>
      <c r="MPH63" s="47"/>
      <c r="MPI63" s="47"/>
      <c r="MPJ63" s="47"/>
      <c r="MPK63" s="47"/>
      <c r="MPL63" s="47"/>
      <c r="MPM63" s="47"/>
      <c r="MPN63" s="47"/>
      <c r="MPO63" s="47"/>
      <c r="MPP63" s="47"/>
      <c r="MPQ63" s="47"/>
      <c r="MPR63" s="47"/>
      <c r="MPS63" s="47"/>
      <c r="MPT63" s="47"/>
      <c r="MPU63" s="47"/>
      <c r="MPV63" s="47"/>
      <c r="MPW63" s="47"/>
      <c r="MPX63" s="47"/>
      <c r="MPY63" s="47"/>
      <c r="MPZ63" s="47"/>
      <c r="MQA63" s="47"/>
      <c r="MQB63" s="47"/>
      <c r="MQC63" s="47"/>
      <c r="MQD63" s="47"/>
      <c r="MQE63" s="47"/>
      <c r="MQF63" s="47"/>
      <c r="MQG63" s="47"/>
      <c r="MQH63" s="47"/>
      <c r="MQI63" s="47"/>
      <c r="MQJ63" s="47"/>
      <c r="MQK63" s="47"/>
      <c r="MQL63" s="47"/>
      <c r="MQM63" s="47"/>
      <c r="MQN63" s="47"/>
      <c r="MQO63" s="47"/>
      <c r="MQP63" s="47"/>
      <c r="MQQ63" s="47"/>
      <c r="MQR63" s="47"/>
      <c r="MQS63" s="47"/>
      <c r="MQT63" s="47"/>
      <c r="MQU63" s="47"/>
      <c r="MQV63" s="47"/>
      <c r="MQW63" s="47"/>
      <c r="MQX63" s="47"/>
      <c r="MQY63" s="47"/>
      <c r="MQZ63" s="47"/>
      <c r="MRA63" s="47"/>
      <c r="MRB63" s="47"/>
      <c r="MRC63" s="47"/>
      <c r="MRD63" s="47"/>
      <c r="MRE63" s="47"/>
      <c r="MRF63" s="47"/>
      <c r="MRG63" s="47"/>
      <c r="MRH63" s="47"/>
      <c r="MRI63" s="47"/>
      <c r="MRJ63" s="47"/>
      <c r="MRK63" s="47"/>
      <c r="MRL63" s="47"/>
      <c r="MRM63" s="47"/>
      <c r="MRN63" s="47"/>
      <c r="MRO63" s="47"/>
      <c r="MRP63" s="47"/>
      <c r="MRQ63" s="47"/>
      <c r="MRR63" s="47"/>
      <c r="MRS63" s="47"/>
      <c r="MRT63" s="47"/>
      <c r="MRU63" s="47"/>
      <c r="MRV63" s="47"/>
      <c r="MRW63" s="47"/>
      <c r="MRX63" s="47"/>
      <c r="MRY63" s="47"/>
      <c r="MRZ63" s="47"/>
      <c r="MSA63" s="47"/>
      <c r="MSB63" s="47"/>
      <c r="MSC63" s="47"/>
      <c r="MSD63" s="47"/>
      <c r="MSE63" s="47"/>
      <c r="MSF63" s="47"/>
      <c r="MSG63" s="47"/>
      <c r="MSH63" s="47"/>
      <c r="MSI63" s="47"/>
      <c r="MSJ63" s="47"/>
      <c r="MSK63" s="47"/>
      <c r="MSL63" s="47"/>
      <c r="MSM63" s="47"/>
      <c r="MSN63" s="47"/>
      <c r="MSO63" s="47"/>
      <c r="MSP63" s="47"/>
      <c r="MSQ63" s="47"/>
      <c r="MSR63" s="47"/>
      <c r="MSS63" s="47"/>
      <c r="MST63" s="47"/>
      <c r="MSU63" s="47"/>
      <c r="MSV63" s="47"/>
      <c r="MSW63" s="47"/>
      <c r="MSX63" s="47"/>
      <c r="MSY63" s="47"/>
      <c r="MSZ63" s="47"/>
      <c r="MTA63" s="47"/>
      <c r="MTB63" s="47"/>
      <c r="MTC63" s="47"/>
      <c r="MTD63" s="47"/>
      <c r="MTE63" s="47"/>
      <c r="MTF63" s="47"/>
      <c r="MTG63" s="47"/>
      <c r="MTH63" s="47"/>
      <c r="MTI63" s="47"/>
      <c r="MTJ63" s="47"/>
      <c r="MTK63" s="47"/>
      <c r="MTL63" s="47"/>
      <c r="MTM63" s="47"/>
      <c r="MTN63" s="47"/>
      <c r="MTO63" s="47"/>
      <c r="MTP63" s="47"/>
      <c r="MTQ63" s="47"/>
      <c r="MTR63" s="47"/>
      <c r="MTS63" s="47"/>
      <c r="MTT63" s="47"/>
      <c r="MTU63" s="47"/>
      <c r="MTV63" s="47"/>
      <c r="MTW63" s="47"/>
      <c r="MTX63" s="47"/>
      <c r="MTY63" s="47"/>
      <c r="MTZ63" s="47"/>
      <c r="MUA63" s="47"/>
      <c r="MUB63" s="47"/>
      <c r="MUC63" s="47"/>
      <c r="MUD63" s="47"/>
      <c r="MUE63" s="47"/>
      <c r="MUF63" s="47"/>
      <c r="MUG63" s="47"/>
      <c r="MUH63" s="47"/>
      <c r="MUI63" s="47"/>
      <c r="MUJ63" s="47"/>
      <c r="MUK63" s="47"/>
      <c r="MUL63" s="47"/>
      <c r="MUM63" s="47"/>
      <c r="MUN63" s="47"/>
      <c r="MUO63" s="47"/>
      <c r="MUP63" s="47"/>
      <c r="MUQ63" s="47"/>
      <c r="MUR63" s="47"/>
      <c r="MUS63" s="47"/>
      <c r="MUT63" s="47"/>
      <c r="MUU63" s="47"/>
      <c r="MUV63" s="47"/>
      <c r="MUW63" s="47"/>
      <c r="MUX63" s="47"/>
      <c r="MUY63" s="47"/>
      <c r="MUZ63" s="47"/>
      <c r="MVA63" s="47"/>
      <c r="MVB63" s="47"/>
      <c r="MVC63" s="47"/>
      <c r="MVD63" s="47"/>
      <c r="MVE63" s="47"/>
      <c r="MVF63" s="47"/>
      <c r="MVG63" s="47"/>
      <c r="MVH63" s="47"/>
      <c r="MVI63" s="47"/>
      <c r="MVJ63" s="47"/>
      <c r="MVK63" s="47"/>
      <c r="MVL63" s="47"/>
      <c r="MVM63" s="47"/>
      <c r="MVN63" s="47"/>
      <c r="MVO63" s="47"/>
      <c r="MVP63" s="47"/>
      <c r="MVQ63" s="47"/>
      <c r="MVR63" s="47"/>
      <c r="MVS63" s="47"/>
      <c r="MVT63" s="47"/>
      <c r="MVU63" s="47"/>
      <c r="MVV63" s="47"/>
      <c r="MVW63" s="47"/>
      <c r="MVX63" s="47"/>
      <c r="MVY63" s="47"/>
      <c r="MVZ63" s="47"/>
      <c r="MWA63" s="47"/>
      <c r="MWB63" s="47"/>
      <c r="MWC63" s="47"/>
      <c r="MWD63" s="47"/>
      <c r="MWE63" s="47"/>
      <c r="MWF63" s="47"/>
      <c r="MWG63" s="47"/>
      <c r="MWH63" s="47"/>
      <c r="MWI63" s="47"/>
      <c r="MWJ63" s="47"/>
      <c r="MWK63" s="47"/>
      <c r="MWL63" s="47"/>
      <c r="MWM63" s="47"/>
      <c r="MWN63" s="47"/>
      <c r="MWO63" s="47"/>
      <c r="MWP63" s="47"/>
      <c r="MWQ63" s="47"/>
      <c r="MWR63" s="47"/>
      <c r="MWS63" s="47"/>
      <c r="MWT63" s="47"/>
      <c r="MWU63" s="47"/>
      <c r="MWV63" s="47"/>
      <c r="MWW63" s="47"/>
      <c r="MWX63" s="47"/>
      <c r="MWY63" s="47"/>
      <c r="MWZ63" s="47"/>
      <c r="MXA63" s="47"/>
      <c r="MXB63" s="47"/>
      <c r="MXC63" s="47"/>
      <c r="MXD63" s="47"/>
      <c r="MXE63" s="47"/>
      <c r="MXF63" s="47"/>
      <c r="MXG63" s="47"/>
      <c r="MXH63" s="47"/>
      <c r="MXI63" s="47"/>
      <c r="MXJ63" s="47"/>
      <c r="MXK63" s="47"/>
      <c r="MXL63" s="47"/>
      <c r="MXM63" s="47"/>
      <c r="MXN63" s="47"/>
      <c r="MXO63" s="47"/>
      <c r="MXP63" s="47"/>
      <c r="MXQ63" s="47"/>
      <c r="MXR63" s="47"/>
      <c r="MXS63" s="47"/>
      <c r="MXT63" s="47"/>
      <c r="MXU63" s="47"/>
      <c r="MXV63" s="47"/>
      <c r="MXW63" s="47"/>
      <c r="MXX63" s="47"/>
      <c r="MXY63" s="47"/>
      <c r="MXZ63" s="47"/>
      <c r="MYA63" s="47"/>
      <c r="MYB63" s="47"/>
      <c r="MYC63" s="47"/>
      <c r="MYD63" s="47"/>
      <c r="MYE63" s="47"/>
      <c r="MYF63" s="47"/>
      <c r="MYG63" s="47"/>
      <c r="MYH63" s="47"/>
      <c r="MYI63" s="47"/>
      <c r="MYJ63" s="47"/>
      <c r="MYK63" s="47"/>
      <c r="MYL63" s="47"/>
      <c r="MYM63" s="47"/>
      <c r="MYN63" s="47"/>
      <c r="MYO63" s="47"/>
      <c r="MYP63" s="47"/>
      <c r="MYQ63" s="47"/>
      <c r="MYR63" s="47"/>
      <c r="MYS63" s="47"/>
      <c r="MYT63" s="47"/>
      <c r="MYU63" s="47"/>
      <c r="MYV63" s="47"/>
      <c r="MYW63" s="47"/>
      <c r="MYX63" s="47"/>
      <c r="MYY63" s="47"/>
      <c r="MYZ63" s="47"/>
      <c r="MZA63" s="47"/>
      <c r="MZB63" s="47"/>
      <c r="MZC63" s="47"/>
      <c r="MZD63" s="47"/>
      <c r="MZE63" s="47"/>
      <c r="MZF63" s="47"/>
      <c r="MZG63" s="47"/>
      <c r="MZH63" s="47"/>
      <c r="MZI63" s="47"/>
      <c r="MZJ63" s="47"/>
      <c r="MZK63" s="47"/>
      <c r="MZL63" s="47"/>
      <c r="MZM63" s="47"/>
      <c r="MZN63" s="47"/>
      <c r="MZO63" s="47"/>
      <c r="MZP63" s="47"/>
      <c r="MZQ63" s="47"/>
      <c r="MZR63" s="47"/>
      <c r="MZS63" s="47"/>
      <c r="MZT63" s="47"/>
      <c r="MZU63" s="47"/>
      <c r="MZV63" s="47"/>
      <c r="MZW63" s="47"/>
      <c r="MZX63" s="47"/>
      <c r="MZY63" s="47"/>
      <c r="MZZ63" s="47"/>
      <c r="NAA63" s="47"/>
      <c r="NAB63" s="47"/>
      <c r="NAC63" s="47"/>
      <c r="NAD63" s="47"/>
      <c r="NAE63" s="47"/>
      <c r="NAF63" s="47"/>
      <c r="NAG63" s="47"/>
      <c r="NAH63" s="47"/>
      <c r="NAI63" s="47"/>
      <c r="NAJ63" s="47"/>
      <c r="NAK63" s="47"/>
      <c r="NAL63" s="47"/>
      <c r="NAM63" s="47"/>
      <c r="NAN63" s="47"/>
      <c r="NAO63" s="47"/>
      <c r="NAP63" s="47"/>
      <c r="NAQ63" s="47"/>
      <c r="NAR63" s="47"/>
      <c r="NAS63" s="47"/>
      <c r="NAT63" s="47"/>
      <c r="NAU63" s="47"/>
      <c r="NAV63" s="47"/>
      <c r="NAW63" s="47"/>
      <c r="NAX63" s="47"/>
      <c r="NAY63" s="47"/>
      <c r="NAZ63" s="47"/>
      <c r="NBA63" s="47"/>
      <c r="NBB63" s="47"/>
      <c r="NBC63" s="47"/>
      <c r="NBD63" s="47"/>
      <c r="NBE63" s="47"/>
      <c r="NBF63" s="47"/>
      <c r="NBG63" s="47"/>
      <c r="NBH63" s="47"/>
      <c r="NBI63" s="47"/>
      <c r="NBJ63" s="47"/>
      <c r="NBK63" s="47"/>
      <c r="NBL63" s="47"/>
      <c r="NBM63" s="47"/>
      <c r="NBN63" s="47"/>
      <c r="NBO63" s="47"/>
      <c r="NBP63" s="47"/>
      <c r="NBQ63" s="47"/>
      <c r="NBR63" s="47"/>
      <c r="NBS63" s="47"/>
      <c r="NBT63" s="47"/>
      <c r="NBU63" s="47"/>
      <c r="NBV63" s="47"/>
      <c r="NBW63" s="47"/>
      <c r="NBX63" s="47"/>
      <c r="NBY63" s="47"/>
      <c r="NBZ63" s="47"/>
      <c r="NCA63" s="47"/>
      <c r="NCB63" s="47"/>
      <c r="NCC63" s="47"/>
      <c r="NCD63" s="47"/>
      <c r="NCE63" s="47"/>
      <c r="NCF63" s="47"/>
      <c r="NCG63" s="47"/>
      <c r="NCH63" s="47"/>
      <c r="NCI63" s="47"/>
      <c r="NCJ63" s="47"/>
      <c r="NCK63" s="47"/>
      <c r="NCL63" s="47"/>
      <c r="NCM63" s="47"/>
      <c r="NCN63" s="47"/>
      <c r="NCO63" s="47"/>
      <c r="NCP63" s="47"/>
      <c r="NCQ63" s="47"/>
      <c r="NCR63" s="47"/>
      <c r="NCS63" s="47"/>
      <c r="NCT63" s="47"/>
      <c r="NCU63" s="47"/>
      <c r="NCV63" s="47"/>
      <c r="NCW63" s="47"/>
      <c r="NCX63" s="47"/>
      <c r="NCY63" s="47"/>
      <c r="NCZ63" s="47"/>
      <c r="NDA63" s="47"/>
      <c r="NDB63" s="47"/>
      <c r="NDC63" s="47"/>
      <c r="NDD63" s="47"/>
      <c r="NDE63" s="47"/>
      <c r="NDF63" s="47"/>
      <c r="NDG63" s="47"/>
      <c r="NDH63" s="47"/>
      <c r="NDI63" s="47"/>
      <c r="NDJ63" s="47"/>
      <c r="NDK63" s="47"/>
      <c r="NDL63" s="47"/>
      <c r="NDM63" s="47"/>
      <c r="NDN63" s="47"/>
      <c r="NDO63" s="47"/>
      <c r="NDP63" s="47"/>
      <c r="NDQ63" s="47"/>
      <c r="NDR63" s="47"/>
      <c r="NDS63" s="47"/>
      <c r="NDT63" s="47"/>
      <c r="NDU63" s="47"/>
      <c r="NDV63" s="47"/>
      <c r="NDW63" s="47"/>
      <c r="NDX63" s="47"/>
      <c r="NDY63" s="47"/>
      <c r="NDZ63" s="47"/>
      <c r="NEA63" s="47"/>
      <c r="NEB63" s="47"/>
      <c r="NEC63" s="47"/>
      <c r="NED63" s="47"/>
      <c r="NEE63" s="47"/>
      <c r="NEF63" s="47"/>
      <c r="NEG63" s="47"/>
      <c r="NEH63" s="47"/>
      <c r="NEI63" s="47"/>
      <c r="NEJ63" s="47"/>
      <c r="NEK63" s="47"/>
      <c r="NEL63" s="47"/>
      <c r="NEM63" s="47"/>
      <c r="NEN63" s="47"/>
      <c r="NEO63" s="47"/>
      <c r="NEP63" s="47"/>
      <c r="NEQ63" s="47"/>
      <c r="NER63" s="47"/>
      <c r="NES63" s="47"/>
      <c r="NET63" s="47"/>
      <c r="NEU63" s="47"/>
      <c r="NEV63" s="47"/>
      <c r="NEW63" s="47"/>
      <c r="NEX63" s="47"/>
      <c r="NEY63" s="47"/>
      <c r="NEZ63" s="47"/>
      <c r="NFA63" s="47"/>
      <c r="NFB63" s="47"/>
      <c r="NFC63" s="47"/>
      <c r="NFD63" s="47"/>
      <c r="NFE63" s="47"/>
      <c r="NFF63" s="47"/>
      <c r="NFG63" s="47"/>
      <c r="NFH63" s="47"/>
      <c r="NFI63" s="47"/>
      <c r="NFJ63" s="47"/>
      <c r="NFK63" s="47"/>
      <c r="NFL63" s="47"/>
      <c r="NFM63" s="47"/>
      <c r="NFN63" s="47"/>
      <c r="NFO63" s="47"/>
      <c r="NFP63" s="47"/>
      <c r="NFQ63" s="47"/>
      <c r="NFR63" s="47"/>
      <c r="NFS63" s="47"/>
      <c r="NFT63" s="47"/>
      <c r="NFU63" s="47"/>
      <c r="NFV63" s="47"/>
      <c r="NFW63" s="47"/>
      <c r="NFX63" s="47"/>
      <c r="NFY63" s="47"/>
      <c r="NFZ63" s="47"/>
      <c r="NGA63" s="47"/>
      <c r="NGB63" s="47"/>
      <c r="NGC63" s="47"/>
      <c r="NGD63" s="47"/>
      <c r="NGE63" s="47"/>
      <c r="NGF63" s="47"/>
      <c r="NGG63" s="47"/>
      <c r="NGH63" s="47"/>
      <c r="NGI63" s="47"/>
      <c r="NGJ63" s="47"/>
      <c r="NGK63" s="47"/>
      <c r="NGL63" s="47"/>
      <c r="NGM63" s="47"/>
      <c r="NGN63" s="47"/>
      <c r="NGO63" s="47"/>
      <c r="NGP63" s="47"/>
      <c r="NGQ63" s="47"/>
      <c r="NGR63" s="47"/>
      <c r="NGS63" s="47"/>
      <c r="NGT63" s="47"/>
      <c r="NGU63" s="47"/>
      <c r="NGV63" s="47"/>
      <c r="NGW63" s="47"/>
      <c r="NGX63" s="47"/>
      <c r="NGY63" s="47"/>
      <c r="NGZ63" s="47"/>
      <c r="NHA63" s="47"/>
      <c r="NHB63" s="47"/>
      <c r="NHC63" s="47"/>
      <c r="NHD63" s="47"/>
      <c r="NHE63" s="47"/>
      <c r="NHF63" s="47"/>
      <c r="NHG63" s="47"/>
      <c r="NHH63" s="47"/>
      <c r="NHI63" s="47"/>
      <c r="NHJ63" s="47"/>
      <c r="NHK63" s="47"/>
      <c r="NHL63" s="47"/>
      <c r="NHM63" s="47"/>
      <c r="NHN63" s="47"/>
      <c r="NHO63" s="47"/>
      <c r="NHP63" s="47"/>
      <c r="NHQ63" s="47"/>
      <c r="NHR63" s="47"/>
      <c r="NHS63" s="47"/>
      <c r="NHT63" s="47"/>
      <c r="NHU63" s="47"/>
      <c r="NHV63" s="47"/>
      <c r="NHW63" s="47"/>
      <c r="NHX63" s="47"/>
      <c r="NHY63" s="47"/>
      <c r="NHZ63" s="47"/>
      <c r="NIA63" s="47"/>
      <c r="NIB63" s="47"/>
      <c r="NIC63" s="47"/>
      <c r="NID63" s="47"/>
      <c r="NIE63" s="47"/>
      <c r="NIF63" s="47"/>
      <c r="NIG63" s="47"/>
      <c r="NIH63" s="47"/>
      <c r="NII63" s="47"/>
      <c r="NIJ63" s="47"/>
      <c r="NIK63" s="47"/>
      <c r="NIL63" s="47"/>
      <c r="NIM63" s="47"/>
      <c r="NIN63" s="47"/>
      <c r="NIO63" s="47"/>
      <c r="NIP63" s="47"/>
      <c r="NIQ63" s="47"/>
      <c r="NIR63" s="47"/>
      <c r="NIS63" s="47"/>
      <c r="NIT63" s="47"/>
      <c r="NIU63" s="47"/>
      <c r="NIV63" s="47"/>
      <c r="NIW63" s="47"/>
      <c r="NIX63" s="47"/>
      <c r="NIY63" s="47"/>
      <c r="NIZ63" s="47"/>
      <c r="NJA63" s="47"/>
      <c r="NJB63" s="47"/>
      <c r="NJC63" s="47"/>
      <c r="NJD63" s="47"/>
      <c r="NJE63" s="47"/>
      <c r="NJF63" s="47"/>
      <c r="NJG63" s="47"/>
      <c r="NJH63" s="47"/>
      <c r="NJI63" s="47"/>
      <c r="NJJ63" s="47"/>
      <c r="NJK63" s="47"/>
      <c r="NJL63" s="47"/>
      <c r="NJM63" s="47"/>
      <c r="NJN63" s="47"/>
      <c r="NJO63" s="47"/>
      <c r="NJP63" s="47"/>
      <c r="NJQ63" s="47"/>
      <c r="NJR63" s="47"/>
      <c r="NJS63" s="47"/>
      <c r="NJT63" s="47"/>
      <c r="NJU63" s="47"/>
      <c r="NJV63" s="47"/>
      <c r="NJW63" s="47"/>
      <c r="NJX63" s="47"/>
      <c r="NJY63" s="47"/>
      <c r="NJZ63" s="47"/>
      <c r="NKA63" s="47"/>
      <c r="NKB63" s="47"/>
      <c r="NKC63" s="47"/>
      <c r="NKD63" s="47"/>
      <c r="NKE63" s="47"/>
      <c r="NKF63" s="47"/>
      <c r="NKG63" s="47"/>
      <c r="NKH63" s="47"/>
      <c r="NKI63" s="47"/>
      <c r="NKJ63" s="47"/>
      <c r="NKK63" s="47"/>
      <c r="NKL63" s="47"/>
      <c r="NKM63" s="47"/>
      <c r="NKN63" s="47"/>
      <c r="NKO63" s="47"/>
      <c r="NKP63" s="47"/>
      <c r="NKQ63" s="47"/>
      <c r="NKR63" s="47"/>
      <c r="NKS63" s="47"/>
      <c r="NKT63" s="47"/>
      <c r="NKU63" s="47"/>
      <c r="NKV63" s="47"/>
      <c r="NKW63" s="47"/>
      <c r="NKX63" s="47"/>
      <c r="NKY63" s="47"/>
      <c r="NKZ63" s="47"/>
      <c r="NLA63" s="47"/>
      <c r="NLB63" s="47"/>
      <c r="NLC63" s="47"/>
      <c r="NLD63" s="47"/>
      <c r="NLE63" s="47"/>
      <c r="NLF63" s="47"/>
      <c r="NLG63" s="47"/>
      <c r="NLH63" s="47"/>
      <c r="NLI63" s="47"/>
      <c r="NLJ63" s="47"/>
      <c r="NLK63" s="47"/>
      <c r="NLL63" s="47"/>
      <c r="NLM63" s="47"/>
      <c r="NLN63" s="47"/>
      <c r="NLO63" s="47"/>
      <c r="NLP63" s="47"/>
      <c r="NLQ63" s="47"/>
      <c r="NLR63" s="47"/>
      <c r="NLS63" s="47"/>
      <c r="NLT63" s="47"/>
      <c r="NLU63" s="47"/>
      <c r="NLV63" s="47"/>
      <c r="NLW63" s="47"/>
      <c r="NLX63" s="47"/>
      <c r="NLY63" s="47"/>
      <c r="NLZ63" s="47"/>
      <c r="NMA63" s="47"/>
      <c r="NMB63" s="47"/>
      <c r="NMC63" s="47"/>
      <c r="NMD63" s="47"/>
      <c r="NME63" s="47"/>
      <c r="NMF63" s="47"/>
      <c r="NMG63" s="47"/>
      <c r="NMH63" s="47"/>
      <c r="NMI63" s="47"/>
      <c r="NMJ63" s="47"/>
      <c r="NMK63" s="47"/>
      <c r="NML63" s="47"/>
      <c r="NMM63" s="47"/>
      <c r="NMN63" s="47"/>
      <c r="NMO63" s="47"/>
      <c r="NMP63" s="47"/>
      <c r="NMQ63" s="47"/>
      <c r="NMR63" s="47"/>
      <c r="NMS63" s="47"/>
      <c r="NMT63" s="47"/>
      <c r="NMU63" s="47"/>
      <c r="NMV63" s="47"/>
      <c r="NMW63" s="47"/>
      <c r="NMX63" s="47"/>
      <c r="NMY63" s="47"/>
      <c r="NMZ63" s="47"/>
      <c r="NNA63" s="47"/>
      <c r="NNB63" s="47"/>
      <c r="NNC63" s="47"/>
      <c r="NND63" s="47"/>
      <c r="NNE63" s="47"/>
      <c r="NNF63" s="47"/>
      <c r="NNG63" s="47"/>
      <c r="NNH63" s="47"/>
      <c r="NNI63" s="47"/>
      <c r="NNJ63" s="47"/>
      <c r="NNK63" s="47"/>
      <c r="NNL63" s="47"/>
      <c r="NNM63" s="47"/>
      <c r="NNN63" s="47"/>
      <c r="NNO63" s="47"/>
      <c r="NNP63" s="47"/>
      <c r="NNQ63" s="47"/>
      <c r="NNR63" s="47"/>
      <c r="NNS63" s="47"/>
      <c r="NNT63" s="47"/>
      <c r="NNU63" s="47"/>
      <c r="NNV63" s="47"/>
      <c r="NNW63" s="47"/>
      <c r="NNX63" s="47"/>
      <c r="NNY63" s="47"/>
      <c r="NNZ63" s="47"/>
      <c r="NOA63" s="47"/>
      <c r="NOB63" s="47"/>
      <c r="NOC63" s="47"/>
      <c r="NOD63" s="47"/>
      <c r="NOE63" s="47"/>
      <c r="NOF63" s="47"/>
      <c r="NOG63" s="47"/>
      <c r="NOH63" s="47"/>
      <c r="NOI63" s="47"/>
      <c r="NOJ63" s="47"/>
      <c r="NOK63" s="47"/>
      <c r="NOL63" s="47"/>
      <c r="NOM63" s="47"/>
      <c r="NON63" s="47"/>
      <c r="NOO63" s="47"/>
      <c r="NOP63" s="47"/>
      <c r="NOQ63" s="47"/>
      <c r="NOR63" s="47"/>
      <c r="NOS63" s="47"/>
      <c r="NOT63" s="47"/>
      <c r="NOU63" s="47"/>
      <c r="NOV63" s="47"/>
      <c r="NOW63" s="47"/>
      <c r="NOX63" s="47"/>
      <c r="NOY63" s="47"/>
      <c r="NOZ63" s="47"/>
      <c r="NPA63" s="47"/>
      <c r="NPB63" s="47"/>
      <c r="NPC63" s="47"/>
      <c r="NPD63" s="47"/>
      <c r="NPE63" s="47"/>
      <c r="NPF63" s="47"/>
      <c r="NPG63" s="47"/>
      <c r="NPH63" s="47"/>
      <c r="NPI63" s="47"/>
      <c r="NPJ63" s="47"/>
      <c r="NPK63" s="47"/>
      <c r="NPL63" s="47"/>
      <c r="NPM63" s="47"/>
      <c r="NPN63" s="47"/>
      <c r="NPO63" s="47"/>
      <c r="NPP63" s="47"/>
      <c r="NPQ63" s="47"/>
      <c r="NPR63" s="47"/>
      <c r="NPS63" s="47"/>
      <c r="NPT63" s="47"/>
      <c r="NPU63" s="47"/>
      <c r="NPV63" s="47"/>
      <c r="NPW63" s="47"/>
      <c r="NPX63" s="47"/>
      <c r="NPY63" s="47"/>
      <c r="NPZ63" s="47"/>
      <c r="NQA63" s="47"/>
      <c r="NQB63" s="47"/>
      <c r="NQC63" s="47"/>
      <c r="NQD63" s="47"/>
      <c r="NQE63" s="47"/>
      <c r="NQF63" s="47"/>
      <c r="NQG63" s="47"/>
      <c r="NQH63" s="47"/>
      <c r="NQI63" s="47"/>
      <c r="NQJ63" s="47"/>
      <c r="NQK63" s="47"/>
      <c r="NQL63" s="47"/>
      <c r="NQM63" s="47"/>
      <c r="NQN63" s="47"/>
      <c r="NQO63" s="47"/>
      <c r="NQP63" s="47"/>
      <c r="NQQ63" s="47"/>
      <c r="NQR63" s="47"/>
      <c r="NQS63" s="47"/>
      <c r="NQT63" s="47"/>
      <c r="NQU63" s="47"/>
      <c r="NQV63" s="47"/>
      <c r="NQW63" s="47"/>
      <c r="NQX63" s="47"/>
      <c r="NQY63" s="47"/>
      <c r="NQZ63" s="47"/>
      <c r="NRA63" s="47"/>
      <c r="NRB63" s="47"/>
      <c r="NRC63" s="47"/>
      <c r="NRD63" s="47"/>
      <c r="NRE63" s="47"/>
      <c r="NRF63" s="47"/>
      <c r="NRG63" s="47"/>
      <c r="NRH63" s="47"/>
      <c r="NRI63" s="47"/>
      <c r="NRJ63" s="47"/>
      <c r="NRK63" s="47"/>
      <c r="NRL63" s="47"/>
      <c r="NRM63" s="47"/>
      <c r="NRN63" s="47"/>
      <c r="NRO63" s="47"/>
      <c r="NRP63" s="47"/>
      <c r="NRQ63" s="47"/>
      <c r="NRR63" s="47"/>
      <c r="NRS63" s="47"/>
      <c r="NRT63" s="47"/>
      <c r="NRU63" s="47"/>
      <c r="NRV63" s="47"/>
      <c r="NRW63" s="47"/>
      <c r="NRX63" s="47"/>
      <c r="NRY63" s="47"/>
      <c r="NRZ63" s="47"/>
      <c r="NSA63" s="47"/>
      <c r="NSB63" s="47"/>
      <c r="NSC63" s="47"/>
      <c r="NSD63" s="47"/>
      <c r="NSE63" s="47"/>
      <c r="NSF63" s="47"/>
      <c r="NSG63" s="47"/>
      <c r="NSH63" s="47"/>
      <c r="NSI63" s="47"/>
      <c r="NSJ63" s="47"/>
      <c r="NSK63" s="47"/>
      <c r="NSL63" s="47"/>
      <c r="NSM63" s="47"/>
      <c r="NSN63" s="47"/>
      <c r="NSO63" s="47"/>
      <c r="NSP63" s="47"/>
      <c r="NSQ63" s="47"/>
      <c r="NSR63" s="47"/>
      <c r="NSS63" s="47"/>
      <c r="NST63" s="47"/>
      <c r="NSU63" s="47"/>
      <c r="NSV63" s="47"/>
      <c r="NSW63" s="47"/>
      <c r="NSX63" s="47"/>
      <c r="NSY63" s="47"/>
      <c r="NSZ63" s="47"/>
      <c r="NTA63" s="47"/>
      <c r="NTB63" s="47"/>
      <c r="NTC63" s="47"/>
      <c r="NTD63" s="47"/>
      <c r="NTE63" s="47"/>
      <c r="NTF63" s="47"/>
      <c r="NTG63" s="47"/>
      <c r="NTH63" s="47"/>
      <c r="NTI63" s="47"/>
      <c r="NTJ63" s="47"/>
      <c r="NTK63" s="47"/>
      <c r="NTL63" s="47"/>
      <c r="NTM63" s="47"/>
      <c r="NTN63" s="47"/>
      <c r="NTO63" s="47"/>
      <c r="NTP63" s="47"/>
      <c r="NTQ63" s="47"/>
      <c r="NTR63" s="47"/>
      <c r="NTS63" s="47"/>
      <c r="NTT63" s="47"/>
      <c r="NTU63" s="47"/>
      <c r="NTV63" s="47"/>
      <c r="NTW63" s="47"/>
      <c r="NTX63" s="47"/>
      <c r="NTY63" s="47"/>
      <c r="NTZ63" s="47"/>
      <c r="NUA63" s="47"/>
      <c r="NUB63" s="47"/>
      <c r="NUC63" s="47"/>
      <c r="NUD63" s="47"/>
      <c r="NUE63" s="47"/>
      <c r="NUF63" s="47"/>
      <c r="NUG63" s="47"/>
      <c r="NUH63" s="47"/>
      <c r="NUI63" s="47"/>
      <c r="NUJ63" s="47"/>
      <c r="NUK63" s="47"/>
      <c r="NUL63" s="47"/>
      <c r="NUM63" s="47"/>
      <c r="NUN63" s="47"/>
      <c r="NUO63" s="47"/>
      <c r="NUP63" s="47"/>
      <c r="NUQ63" s="47"/>
      <c r="NUR63" s="47"/>
      <c r="NUS63" s="47"/>
      <c r="NUT63" s="47"/>
      <c r="NUU63" s="47"/>
      <c r="NUV63" s="47"/>
      <c r="NUW63" s="47"/>
      <c r="NUX63" s="47"/>
      <c r="NUY63" s="47"/>
      <c r="NUZ63" s="47"/>
      <c r="NVA63" s="47"/>
      <c r="NVB63" s="47"/>
      <c r="NVC63" s="47"/>
      <c r="NVD63" s="47"/>
      <c r="NVE63" s="47"/>
      <c r="NVF63" s="47"/>
      <c r="NVG63" s="47"/>
      <c r="NVH63" s="47"/>
      <c r="NVI63" s="47"/>
      <c r="NVJ63" s="47"/>
      <c r="NVK63" s="47"/>
      <c r="NVL63" s="47"/>
      <c r="NVM63" s="47"/>
      <c r="NVN63" s="47"/>
      <c r="NVO63" s="47"/>
      <c r="NVP63" s="47"/>
      <c r="NVQ63" s="47"/>
      <c r="NVR63" s="47"/>
      <c r="NVS63" s="47"/>
      <c r="NVT63" s="47"/>
      <c r="NVU63" s="47"/>
      <c r="NVV63" s="47"/>
      <c r="NVW63" s="47"/>
      <c r="NVX63" s="47"/>
      <c r="NVY63" s="47"/>
      <c r="NVZ63" s="47"/>
      <c r="NWA63" s="47"/>
      <c r="NWB63" s="47"/>
      <c r="NWC63" s="47"/>
      <c r="NWD63" s="47"/>
      <c r="NWE63" s="47"/>
      <c r="NWF63" s="47"/>
      <c r="NWG63" s="47"/>
      <c r="NWH63" s="47"/>
      <c r="NWI63" s="47"/>
      <c r="NWJ63" s="47"/>
      <c r="NWK63" s="47"/>
      <c r="NWL63" s="47"/>
      <c r="NWM63" s="47"/>
      <c r="NWN63" s="47"/>
      <c r="NWO63" s="47"/>
      <c r="NWP63" s="47"/>
      <c r="NWQ63" s="47"/>
      <c r="NWR63" s="47"/>
      <c r="NWS63" s="47"/>
      <c r="NWT63" s="47"/>
      <c r="NWU63" s="47"/>
      <c r="NWV63" s="47"/>
      <c r="NWW63" s="47"/>
      <c r="NWX63" s="47"/>
      <c r="NWY63" s="47"/>
      <c r="NWZ63" s="47"/>
      <c r="NXA63" s="47"/>
      <c r="NXB63" s="47"/>
      <c r="NXC63" s="47"/>
      <c r="NXD63" s="47"/>
      <c r="NXE63" s="47"/>
      <c r="NXF63" s="47"/>
      <c r="NXG63" s="47"/>
      <c r="NXH63" s="47"/>
      <c r="NXI63" s="47"/>
      <c r="NXJ63" s="47"/>
      <c r="NXK63" s="47"/>
      <c r="NXL63" s="47"/>
      <c r="NXM63" s="47"/>
      <c r="NXN63" s="47"/>
      <c r="NXO63" s="47"/>
      <c r="NXP63" s="47"/>
      <c r="NXQ63" s="47"/>
      <c r="NXR63" s="47"/>
      <c r="NXS63" s="47"/>
      <c r="NXT63" s="47"/>
      <c r="NXU63" s="47"/>
      <c r="NXV63" s="47"/>
      <c r="NXW63" s="47"/>
      <c r="NXX63" s="47"/>
      <c r="NXY63" s="47"/>
      <c r="NXZ63" s="47"/>
      <c r="NYA63" s="47"/>
      <c r="NYB63" s="47"/>
      <c r="NYC63" s="47"/>
      <c r="NYD63" s="47"/>
      <c r="NYE63" s="47"/>
      <c r="NYF63" s="47"/>
      <c r="NYG63" s="47"/>
      <c r="NYH63" s="47"/>
      <c r="NYI63" s="47"/>
      <c r="NYJ63" s="47"/>
      <c r="NYK63" s="47"/>
      <c r="NYL63" s="47"/>
      <c r="NYM63" s="47"/>
      <c r="NYN63" s="47"/>
      <c r="NYO63" s="47"/>
      <c r="NYP63" s="47"/>
      <c r="NYQ63" s="47"/>
      <c r="NYR63" s="47"/>
      <c r="NYS63" s="47"/>
      <c r="NYT63" s="47"/>
      <c r="NYU63" s="47"/>
      <c r="NYV63" s="47"/>
      <c r="NYW63" s="47"/>
      <c r="NYX63" s="47"/>
      <c r="NYY63" s="47"/>
      <c r="NYZ63" s="47"/>
      <c r="NZA63" s="47"/>
      <c r="NZB63" s="47"/>
      <c r="NZC63" s="47"/>
      <c r="NZD63" s="47"/>
      <c r="NZE63" s="47"/>
      <c r="NZF63" s="47"/>
      <c r="NZG63" s="47"/>
      <c r="NZH63" s="47"/>
      <c r="NZI63" s="47"/>
      <c r="NZJ63" s="47"/>
      <c r="NZK63" s="47"/>
      <c r="NZL63" s="47"/>
      <c r="NZM63" s="47"/>
      <c r="NZN63" s="47"/>
      <c r="NZO63" s="47"/>
      <c r="NZP63" s="47"/>
      <c r="NZQ63" s="47"/>
      <c r="NZR63" s="47"/>
      <c r="NZS63" s="47"/>
      <c r="NZT63" s="47"/>
      <c r="NZU63" s="47"/>
      <c r="NZV63" s="47"/>
      <c r="NZW63" s="47"/>
      <c r="NZX63" s="47"/>
      <c r="NZY63" s="47"/>
      <c r="NZZ63" s="47"/>
      <c r="OAA63" s="47"/>
      <c r="OAB63" s="47"/>
      <c r="OAC63" s="47"/>
      <c r="OAD63" s="47"/>
      <c r="OAE63" s="47"/>
      <c r="OAF63" s="47"/>
      <c r="OAG63" s="47"/>
      <c r="OAH63" s="47"/>
      <c r="OAI63" s="47"/>
      <c r="OAJ63" s="47"/>
      <c r="OAK63" s="47"/>
      <c r="OAL63" s="47"/>
      <c r="OAM63" s="47"/>
      <c r="OAN63" s="47"/>
      <c r="OAO63" s="47"/>
      <c r="OAP63" s="47"/>
      <c r="OAQ63" s="47"/>
      <c r="OAR63" s="47"/>
      <c r="OAS63" s="47"/>
      <c r="OAT63" s="47"/>
      <c r="OAU63" s="47"/>
      <c r="OAV63" s="47"/>
      <c r="OAW63" s="47"/>
      <c r="OAX63" s="47"/>
      <c r="OAY63" s="47"/>
      <c r="OAZ63" s="47"/>
      <c r="OBA63" s="47"/>
      <c r="OBB63" s="47"/>
      <c r="OBC63" s="47"/>
      <c r="OBD63" s="47"/>
      <c r="OBE63" s="47"/>
      <c r="OBF63" s="47"/>
      <c r="OBG63" s="47"/>
      <c r="OBH63" s="47"/>
      <c r="OBI63" s="47"/>
      <c r="OBJ63" s="47"/>
      <c r="OBK63" s="47"/>
      <c r="OBL63" s="47"/>
      <c r="OBM63" s="47"/>
      <c r="OBN63" s="47"/>
      <c r="OBO63" s="47"/>
      <c r="OBP63" s="47"/>
      <c r="OBQ63" s="47"/>
      <c r="OBR63" s="47"/>
      <c r="OBS63" s="47"/>
      <c r="OBT63" s="47"/>
      <c r="OBU63" s="47"/>
      <c r="OBV63" s="47"/>
      <c r="OBW63" s="47"/>
      <c r="OBX63" s="47"/>
      <c r="OBY63" s="47"/>
      <c r="OBZ63" s="47"/>
      <c r="OCA63" s="47"/>
      <c r="OCB63" s="47"/>
      <c r="OCC63" s="47"/>
      <c r="OCD63" s="47"/>
      <c r="OCE63" s="47"/>
      <c r="OCF63" s="47"/>
      <c r="OCG63" s="47"/>
      <c r="OCH63" s="47"/>
      <c r="OCI63" s="47"/>
      <c r="OCJ63" s="47"/>
      <c r="OCK63" s="47"/>
      <c r="OCL63" s="47"/>
      <c r="OCM63" s="47"/>
      <c r="OCN63" s="47"/>
      <c r="OCO63" s="47"/>
      <c r="OCP63" s="47"/>
      <c r="OCQ63" s="47"/>
      <c r="OCR63" s="47"/>
      <c r="OCS63" s="47"/>
      <c r="OCT63" s="47"/>
      <c r="OCU63" s="47"/>
      <c r="OCV63" s="47"/>
      <c r="OCW63" s="47"/>
      <c r="OCX63" s="47"/>
      <c r="OCY63" s="47"/>
      <c r="OCZ63" s="47"/>
      <c r="ODA63" s="47"/>
      <c r="ODB63" s="47"/>
      <c r="ODC63" s="47"/>
      <c r="ODD63" s="47"/>
      <c r="ODE63" s="47"/>
      <c r="ODF63" s="47"/>
      <c r="ODG63" s="47"/>
      <c r="ODH63" s="47"/>
      <c r="ODI63" s="47"/>
      <c r="ODJ63" s="47"/>
      <c r="ODK63" s="47"/>
      <c r="ODL63" s="47"/>
      <c r="ODM63" s="47"/>
      <c r="ODN63" s="47"/>
      <c r="ODO63" s="47"/>
      <c r="ODP63" s="47"/>
      <c r="ODQ63" s="47"/>
      <c r="ODR63" s="47"/>
      <c r="ODS63" s="47"/>
      <c r="ODT63" s="47"/>
      <c r="ODU63" s="47"/>
      <c r="ODV63" s="47"/>
      <c r="ODW63" s="47"/>
      <c r="ODX63" s="47"/>
      <c r="ODY63" s="47"/>
      <c r="ODZ63" s="47"/>
      <c r="OEA63" s="47"/>
      <c r="OEB63" s="47"/>
      <c r="OEC63" s="47"/>
      <c r="OED63" s="47"/>
      <c r="OEE63" s="47"/>
      <c r="OEF63" s="47"/>
      <c r="OEG63" s="47"/>
      <c r="OEH63" s="47"/>
      <c r="OEI63" s="47"/>
      <c r="OEJ63" s="47"/>
      <c r="OEK63" s="47"/>
      <c r="OEL63" s="47"/>
      <c r="OEM63" s="47"/>
      <c r="OEN63" s="47"/>
      <c r="OEO63" s="47"/>
      <c r="OEP63" s="47"/>
      <c r="OEQ63" s="47"/>
      <c r="OER63" s="47"/>
      <c r="OES63" s="47"/>
      <c r="OET63" s="47"/>
      <c r="OEU63" s="47"/>
      <c r="OEV63" s="47"/>
      <c r="OEW63" s="47"/>
      <c r="OEX63" s="47"/>
      <c r="OEY63" s="47"/>
      <c r="OEZ63" s="47"/>
      <c r="OFA63" s="47"/>
      <c r="OFB63" s="47"/>
      <c r="OFC63" s="47"/>
      <c r="OFD63" s="47"/>
      <c r="OFE63" s="47"/>
      <c r="OFF63" s="47"/>
      <c r="OFG63" s="47"/>
      <c r="OFH63" s="47"/>
      <c r="OFI63" s="47"/>
      <c r="OFJ63" s="47"/>
      <c r="OFK63" s="47"/>
      <c r="OFL63" s="47"/>
      <c r="OFM63" s="47"/>
      <c r="OFN63" s="47"/>
      <c r="OFO63" s="47"/>
      <c r="OFP63" s="47"/>
      <c r="OFQ63" s="47"/>
      <c r="OFR63" s="47"/>
      <c r="OFS63" s="47"/>
      <c r="OFT63" s="47"/>
      <c r="OFU63" s="47"/>
      <c r="OFV63" s="47"/>
      <c r="OFW63" s="47"/>
      <c r="OFX63" s="47"/>
      <c r="OFY63" s="47"/>
      <c r="OFZ63" s="47"/>
      <c r="OGA63" s="47"/>
      <c r="OGB63" s="47"/>
      <c r="OGC63" s="47"/>
      <c r="OGD63" s="47"/>
      <c r="OGE63" s="47"/>
      <c r="OGF63" s="47"/>
      <c r="OGG63" s="47"/>
      <c r="OGH63" s="47"/>
      <c r="OGI63" s="47"/>
      <c r="OGJ63" s="47"/>
      <c r="OGK63" s="47"/>
      <c r="OGL63" s="47"/>
      <c r="OGM63" s="47"/>
      <c r="OGN63" s="47"/>
      <c r="OGO63" s="47"/>
      <c r="OGP63" s="47"/>
      <c r="OGQ63" s="47"/>
      <c r="OGR63" s="47"/>
      <c r="OGS63" s="47"/>
      <c r="OGT63" s="47"/>
      <c r="OGU63" s="47"/>
      <c r="OGV63" s="47"/>
      <c r="OGW63" s="47"/>
      <c r="OGX63" s="47"/>
      <c r="OGY63" s="47"/>
      <c r="OGZ63" s="47"/>
      <c r="OHA63" s="47"/>
      <c r="OHB63" s="47"/>
      <c r="OHC63" s="47"/>
      <c r="OHD63" s="47"/>
      <c r="OHE63" s="47"/>
      <c r="OHF63" s="47"/>
      <c r="OHG63" s="47"/>
      <c r="OHH63" s="47"/>
      <c r="OHI63" s="47"/>
      <c r="OHJ63" s="47"/>
      <c r="OHK63" s="47"/>
      <c r="OHL63" s="47"/>
      <c r="OHM63" s="47"/>
      <c r="OHN63" s="47"/>
      <c r="OHO63" s="47"/>
      <c r="OHP63" s="47"/>
      <c r="OHQ63" s="47"/>
      <c r="OHR63" s="47"/>
      <c r="OHS63" s="47"/>
      <c r="OHT63" s="47"/>
      <c r="OHU63" s="47"/>
      <c r="OHV63" s="47"/>
      <c r="OHW63" s="47"/>
      <c r="OHX63" s="47"/>
      <c r="OHY63" s="47"/>
      <c r="OHZ63" s="47"/>
      <c r="OIA63" s="47"/>
      <c r="OIB63" s="47"/>
      <c r="OIC63" s="47"/>
      <c r="OID63" s="47"/>
      <c r="OIE63" s="47"/>
      <c r="OIF63" s="47"/>
      <c r="OIG63" s="47"/>
      <c r="OIH63" s="47"/>
      <c r="OII63" s="47"/>
      <c r="OIJ63" s="47"/>
      <c r="OIK63" s="47"/>
      <c r="OIL63" s="47"/>
      <c r="OIM63" s="47"/>
      <c r="OIN63" s="47"/>
      <c r="OIO63" s="47"/>
      <c r="OIP63" s="47"/>
      <c r="OIQ63" s="47"/>
      <c r="OIR63" s="47"/>
      <c r="OIS63" s="47"/>
      <c r="OIT63" s="47"/>
      <c r="OIU63" s="47"/>
      <c r="OIV63" s="47"/>
      <c r="OIW63" s="47"/>
      <c r="OIX63" s="47"/>
      <c r="OIY63" s="47"/>
      <c r="OIZ63" s="47"/>
      <c r="OJA63" s="47"/>
      <c r="OJB63" s="47"/>
      <c r="OJC63" s="47"/>
      <c r="OJD63" s="47"/>
      <c r="OJE63" s="47"/>
      <c r="OJF63" s="47"/>
      <c r="OJG63" s="47"/>
      <c r="OJH63" s="47"/>
      <c r="OJI63" s="47"/>
      <c r="OJJ63" s="47"/>
      <c r="OJK63" s="47"/>
      <c r="OJL63" s="47"/>
      <c r="OJM63" s="47"/>
      <c r="OJN63" s="47"/>
      <c r="OJO63" s="47"/>
      <c r="OJP63" s="47"/>
      <c r="OJQ63" s="47"/>
      <c r="OJR63" s="47"/>
      <c r="OJS63" s="47"/>
      <c r="OJT63" s="47"/>
      <c r="OJU63" s="47"/>
      <c r="OJV63" s="47"/>
      <c r="OJW63" s="47"/>
      <c r="OJX63" s="47"/>
      <c r="OJY63" s="47"/>
      <c r="OJZ63" s="47"/>
      <c r="OKA63" s="47"/>
      <c r="OKB63" s="47"/>
      <c r="OKC63" s="47"/>
      <c r="OKD63" s="47"/>
      <c r="OKE63" s="47"/>
      <c r="OKF63" s="47"/>
      <c r="OKG63" s="47"/>
      <c r="OKH63" s="47"/>
      <c r="OKI63" s="47"/>
      <c r="OKJ63" s="47"/>
      <c r="OKK63" s="47"/>
      <c r="OKL63" s="47"/>
      <c r="OKM63" s="47"/>
      <c r="OKN63" s="47"/>
      <c r="OKO63" s="47"/>
      <c r="OKP63" s="47"/>
      <c r="OKQ63" s="47"/>
      <c r="OKR63" s="47"/>
      <c r="OKS63" s="47"/>
      <c r="OKT63" s="47"/>
      <c r="OKU63" s="47"/>
      <c r="OKV63" s="47"/>
      <c r="OKW63" s="47"/>
      <c r="OKX63" s="47"/>
      <c r="OKY63" s="47"/>
      <c r="OKZ63" s="47"/>
      <c r="OLA63" s="47"/>
      <c r="OLB63" s="47"/>
      <c r="OLC63" s="47"/>
      <c r="OLD63" s="47"/>
      <c r="OLE63" s="47"/>
      <c r="OLF63" s="47"/>
      <c r="OLG63" s="47"/>
      <c r="OLH63" s="47"/>
      <c r="OLI63" s="47"/>
      <c r="OLJ63" s="47"/>
      <c r="OLK63" s="47"/>
      <c r="OLL63" s="47"/>
      <c r="OLM63" s="47"/>
      <c r="OLN63" s="47"/>
      <c r="OLO63" s="47"/>
      <c r="OLP63" s="47"/>
      <c r="OLQ63" s="47"/>
      <c r="OLR63" s="47"/>
      <c r="OLS63" s="47"/>
      <c r="OLT63" s="47"/>
      <c r="OLU63" s="47"/>
      <c r="OLV63" s="47"/>
      <c r="OLW63" s="47"/>
      <c r="OLX63" s="47"/>
      <c r="OLY63" s="47"/>
      <c r="OLZ63" s="47"/>
      <c r="OMA63" s="47"/>
      <c r="OMB63" s="47"/>
      <c r="OMC63" s="47"/>
      <c r="OMD63" s="47"/>
      <c r="OME63" s="47"/>
      <c r="OMF63" s="47"/>
      <c r="OMG63" s="47"/>
      <c r="OMH63" s="47"/>
      <c r="OMI63" s="47"/>
      <c r="OMJ63" s="47"/>
      <c r="OMK63" s="47"/>
      <c r="OML63" s="47"/>
      <c r="OMM63" s="47"/>
      <c r="OMN63" s="47"/>
      <c r="OMO63" s="47"/>
      <c r="OMP63" s="47"/>
      <c r="OMQ63" s="47"/>
      <c r="OMR63" s="47"/>
      <c r="OMS63" s="47"/>
      <c r="OMT63" s="47"/>
      <c r="OMU63" s="47"/>
      <c r="OMV63" s="47"/>
      <c r="OMW63" s="47"/>
      <c r="OMX63" s="47"/>
      <c r="OMY63" s="47"/>
      <c r="OMZ63" s="47"/>
      <c r="ONA63" s="47"/>
      <c r="ONB63" s="47"/>
      <c r="ONC63" s="47"/>
      <c r="OND63" s="47"/>
      <c r="ONE63" s="47"/>
      <c r="ONF63" s="47"/>
      <c r="ONG63" s="47"/>
      <c r="ONH63" s="47"/>
      <c r="ONI63" s="47"/>
      <c r="ONJ63" s="47"/>
      <c r="ONK63" s="47"/>
      <c r="ONL63" s="47"/>
      <c r="ONM63" s="47"/>
      <c r="ONN63" s="47"/>
      <c r="ONO63" s="47"/>
      <c r="ONP63" s="47"/>
      <c r="ONQ63" s="47"/>
      <c r="ONR63" s="47"/>
      <c r="ONS63" s="47"/>
      <c r="ONT63" s="47"/>
      <c r="ONU63" s="47"/>
      <c r="ONV63" s="47"/>
      <c r="ONW63" s="47"/>
      <c r="ONX63" s="47"/>
      <c r="ONY63" s="47"/>
      <c r="ONZ63" s="47"/>
      <c r="OOA63" s="47"/>
      <c r="OOB63" s="47"/>
      <c r="OOC63" s="47"/>
      <c r="OOD63" s="47"/>
      <c r="OOE63" s="47"/>
      <c r="OOF63" s="47"/>
      <c r="OOG63" s="47"/>
      <c r="OOH63" s="47"/>
      <c r="OOI63" s="47"/>
      <c r="OOJ63" s="47"/>
      <c r="OOK63" s="47"/>
      <c r="OOL63" s="47"/>
      <c r="OOM63" s="47"/>
      <c r="OON63" s="47"/>
      <c r="OOO63" s="47"/>
      <c r="OOP63" s="47"/>
      <c r="OOQ63" s="47"/>
      <c r="OOR63" s="47"/>
      <c r="OOS63" s="47"/>
      <c r="OOT63" s="47"/>
      <c r="OOU63" s="47"/>
      <c r="OOV63" s="47"/>
      <c r="OOW63" s="47"/>
      <c r="OOX63" s="47"/>
      <c r="OOY63" s="47"/>
      <c r="OOZ63" s="47"/>
      <c r="OPA63" s="47"/>
      <c r="OPB63" s="47"/>
      <c r="OPC63" s="47"/>
      <c r="OPD63" s="47"/>
      <c r="OPE63" s="47"/>
      <c r="OPF63" s="47"/>
      <c r="OPG63" s="47"/>
      <c r="OPH63" s="47"/>
      <c r="OPI63" s="47"/>
      <c r="OPJ63" s="47"/>
      <c r="OPK63" s="47"/>
      <c r="OPL63" s="47"/>
      <c r="OPM63" s="47"/>
      <c r="OPN63" s="47"/>
      <c r="OPO63" s="47"/>
      <c r="OPP63" s="47"/>
      <c r="OPQ63" s="47"/>
      <c r="OPR63" s="47"/>
      <c r="OPS63" s="47"/>
      <c r="OPT63" s="47"/>
      <c r="OPU63" s="47"/>
      <c r="OPV63" s="47"/>
      <c r="OPW63" s="47"/>
      <c r="OPX63" s="47"/>
      <c r="OPY63" s="47"/>
      <c r="OPZ63" s="47"/>
      <c r="OQA63" s="47"/>
      <c r="OQB63" s="47"/>
      <c r="OQC63" s="47"/>
      <c r="OQD63" s="47"/>
      <c r="OQE63" s="47"/>
      <c r="OQF63" s="47"/>
      <c r="OQG63" s="47"/>
      <c r="OQH63" s="47"/>
      <c r="OQI63" s="47"/>
      <c r="OQJ63" s="47"/>
      <c r="OQK63" s="47"/>
      <c r="OQL63" s="47"/>
      <c r="OQM63" s="47"/>
      <c r="OQN63" s="47"/>
      <c r="OQO63" s="47"/>
      <c r="OQP63" s="47"/>
      <c r="OQQ63" s="47"/>
      <c r="OQR63" s="47"/>
      <c r="OQS63" s="47"/>
      <c r="OQT63" s="47"/>
      <c r="OQU63" s="47"/>
      <c r="OQV63" s="47"/>
      <c r="OQW63" s="47"/>
      <c r="OQX63" s="47"/>
      <c r="OQY63" s="47"/>
      <c r="OQZ63" s="47"/>
      <c r="ORA63" s="47"/>
      <c r="ORB63" s="47"/>
      <c r="ORC63" s="47"/>
      <c r="ORD63" s="47"/>
      <c r="ORE63" s="47"/>
      <c r="ORF63" s="47"/>
      <c r="ORG63" s="47"/>
      <c r="ORH63" s="47"/>
      <c r="ORI63" s="47"/>
      <c r="ORJ63" s="47"/>
      <c r="ORK63" s="47"/>
      <c r="ORL63" s="47"/>
      <c r="ORM63" s="47"/>
      <c r="ORN63" s="47"/>
      <c r="ORO63" s="47"/>
      <c r="ORP63" s="47"/>
      <c r="ORQ63" s="47"/>
      <c r="ORR63" s="47"/>
      <c r="ORS63" s="47"/>
      <c r="ORT63" s="47"/>
      <c r="ORU63" s="47"/>
      <c r="ORV63" s="47"/>
      <c r="ORW63" s="47"/>
      <c r="ORX63" s="47"/>
      <c r="ORY63" s="47"/>
      <c r="ORZ63" s="47"/>
      <c r="OSA63" s="47"/>
      <c r="OSB63" s="47"/>
      <c r="OSC63" s="47"/>
      <c r="OSD63" s="47"/>
      <c r="OSE63" s="47"/>
      <c r="OSF63" s="47"/>
      <c r="OSG63" s="47"/>
      <c r="OSH63" s="47"/>
      <c r="OSI63" s="47"/>
      <c r="OSJ63" s="47"/>
      <c r="OSK63" s="47"/>
      <c r="OSL63" s="47"/>
      <c r="OSM63" s="47"/>
      <c r="OSN63" s="47"/>
      <c r="OSO63" s="47"/>
      <c r="OSP63" s="47"/>
      <c r="OSQ63" s="47"/>
      <c r="OSR63" s="47"/>
      <c r="OSS63" s="47"/>
      <c r="OST63" s="47"/>
      <c r="OSU63" s="47"/>
      <c r="OSV63" s="47"/>
      <c r="OSW63" s="47"/>
      <c r="OSX63" s="47"/>
      <c r="OSY63" s="47"/>
      <c r="OSZ63" s="47"/>
      <c r="OTA63" s="47"/>
      <c r="OTB63" s="47"/>
      <c r="OTC63" s="47"/>
      <c r="OTD63" s="47"/>
      <c r="OTE63" s="47"/>
      <c r="OTF63" s="47"/>
      <c r="OTG63" s="47"/>
      <c r="OTH63" s="47"/>
      <c r="OTI63" s="47"/>
      <c r="OTJ63" s="47"/>
      <c r="OTK63" s="47"/>
      <c r="OTL63" s="47"/>
      <c r="OTM63" s="47"/>
      <c r="OTN63" s="47"/>
      <c r="OTO63" s="47"/>
      <c r="OTP63" s="47"/>
      <c r="OTQ63" s="47"/>
      <c r="OTR63" s="47"/>
      <c r="OTS63" s="47"/>
      <c r="OTT63" s="47"/>
      <c r="OTU63" s="47"/>
      <c r="OTV63" s="47"/>
      <c r="OTW63" s="47"/>
      <c r="OTX63" s="47"/>
      <c r="OTY63" s="47"/>
      <c r="OTZ63" s="47"/>
      <c r="OUA63" s="47"/>
      <c r="OUB63" s="47"/>
      <c r="OUC63" s="47"/>
      <c r="OUD63" s="47"/>
      <c r="OUE63" s="47"/>
      <c r="OUF63" s="47"/>
      <c r="OUG63" s="47"/>
      <c r="OUH63" s="47"/>
      <c r="OUI63" s="47"/>
      <c r="OUJ63" s="47"/>
      <c r="OUK63" s="47"/>
      <c r="OUL63" s="47"/>
      <c r="OUM63" s="47"/>
      <c r="OUN63" s="47"/>
      <c r="OUO63" s="47"/>
      <c r="OUP63" s="47"/>
      <c r="OUQ63" s="47"/>
      <c r="OUR63" s="47"/>
      <c r="OUS63" s="47"/>
      <c r="OUT63" s="47"/>
      <c r="OUU63" s="47"/>
      <c r="OUV63" s="47"/>
      <c r="OUW63" s="47"/>
      <c r="OUX63" s="47"/>
      <c r="OUY63" s="47"/>
      <c r="OUZ63" s="47"/>
      <c r="OVA63" s="47"/>
      <c r="OVB63" s="47"/>
      <c r="OVC63" s="47"/>
      <c r="OVD63" s="47"/>
      <c r="OVE63" s="47"/>
      <c r="OVF63" s="47"/>
      <c r="OVG63" s="47"/>
      <c r="OVH63" s="47"/>
      <c r="OVI63" s="47"/>
      <c r="OVJ63" s="47"/>
      <c r="OVK63" s="47"/>
      <c r="OVL63" s="47"/>
      <c r="OVM63" s="47"/>
      <c r="OVN63" s="47"/>
      <c r="OVO63" s="47"/>
      <c r="OVP63" s="47"/>
      <c r="OVQ63" s="47"/>
      <c r="OVR63" s="47"/>
      <c r="OVS63" s="47"/>
      <c r="OVT63" s="47"/>
      <c r="OVU63" s="47"/>
      <c r="OVV63" s="47"/>
      <c r="OVW63" s="47"/>
      <c r="OVX63" s="47"/>
      <c r="OVY63" s="47"/>
      <c r="OVZ63" s="47"/>
      <c r="OWA63" s="47"/>
      <c r="OWB63" s="47"/>
      <c r="OWC63" s="47"/>
      <c r="OWD63" s="47"/>
      <c r="OWE63" s="47"/>
      <c r="OWF63" s="47"/>
      <c r="OWG63" s="47"/>
      <c r="OWH63" s="47"/>
      <c r="OWI63" s="47"/>
      <c r="OWJ63" s="47"/>
      <c r="OWK63" s="47"/>
      <c r="OWL63" s="47"/>
      <c r="OWM63" s="47"/>
      <c r="OWN63" s="47"/>
      <c r="OWO63" s="47"/>
      <c r="OWP63" s="47"/>
      <c r="OWQ63" s="47"/>
      <c r="OWR63" s="47"/>
      <c r="OWS63" s="47"/>
      <c r="OWT63" s="47"/>
      <c r="OWU63" s="47"/>
      <c r="OWV63" s="47"/>
      <c r="OWW63" s="47"/>
      <c r="OWX63" s="47"/>
      <c r="OWY63" s="47"/>
      <c r="OWZ63" s="47"/>
      <c r="OXA63" s="47"/>
      <c r="OXB63" s="47"/>
      <c r="OXC63" s="47"/>
      <c r="OXD63" s="47"/>
      <c r="OXE63" s="47"/>
      <c r="OXF63" s="47"/>
      <c r="OXG63" s="47"/>
      <c r="OXH63" s="47"/>
      <c r="OXI63" s="47"/>
      <c r="OXJ63" s="47"/>
      <c r="OXK63" s="47"/>
      <c r="OXL63" s="47"/>
      <c r="OXM63" s="47"/>
      <c r="OXN63" s="47"/>
      <c r="OXO63" s="47"/>
      <c r="OXP63" s="47"/>
      <c r="OXQ63" s="47"/>
      <c r="OXR63" s="47"/>
      <c r="OXS63" s="47"/>
      <c r="OXT63" s="47"/>
      <c r="OXU63" s="47"/>
      <c r="OXV63" s="47"/>
      <c r="OXW63" s="47"/>
      <c r="OXX63" s="47"/>
      <c r="OXY63" s="47"/>
      <c r="OXZ63" s="47"/>
      <c r="OYA63" s="47"/>
      <c r="OYB63" s="47"/>
      <c r="OYC63" s="47"/>
      <c r="OYD63" s="47"/>
      <c r="OYE63" s="47"/>
      <c r="OYF63" s="47"/>
      <c r="OYG63" s="47"/>
      <c r="OYH63" s="47"/>
      <c r="OYI63" s="47"/>
      <c r="OYJ63" s="47"/>
      <c r="OYK63" s="47"/>
      <c r="OYL63" s="47"/>
      <c r="OYM63" s="47"/>
      <c r="OYN63" s="47"/>
      <c r="OYO63" s="47"/>
      <c r="OYP63" s="47"/>
      <c r="OYQ63" s="47"/>
      <c r="OYR63" s="47"/>
      <c r="OYS63" s="47"/>
      <c r="OYT63" s="47"/>
      <c r="OYU63" s="47"/>
      <c r="OYV63" s="47"/>
      <c r="OYW63" s="47"/>
      <c r="OYX63" s="47"/>
      <c r="OYY63" s="47"/>
      <c r="OYZ63" s="47"/>
      <c r="OZA63" s="47"/>
      <c r="OZB63" s="47"/>
      <c r="OZC63" s="47"/>
      <c r="OZD63" s="47"/>
      <c r="OZE63" s="47"/>
      <c r="OZF63" s="47"/>
      <c r="OZG63" s="47"/>
      <c r="OZH63" s="47"/>
      <c r="OZI63" s="47"/>
      <c r="OZJ63" s="47"/>
      <c r="OZK63" s="47"/>
      <c r="OZL63" s="47"/>
      <c r="OZM63" s="47"/>
      <c r="OZN63" s="47"/>
      <c r="OZO63" s="47"/>
      <c r="OZP63" s="47"/>
      <c r="OZQ63" s="47"/>
      <c r="OZR63" s="47"/>
      <c r="OZS63" s="47"/>
      <c r="OZT63" s="47"/>
      <c r="OZU63" s="47"/>
      <c r="OZV63" s="47"/>
      <c r="OZW63" s="47"/>
      <c r="OZX63" s="47"/>
      <c r="OZY63" s="47"/>
      <c r="OZZ63" s="47"/>
      <c r="PAA63" s="47"/>
      <c r="PAB63" s="47"/>
      <c r="PAC63" s="47"/>
      <c r="PAD63" s="47"/>
      <c r="PAE63" s="47"/>
      <c r="PAF63" s="47"/>
      <c r="PAG63" s="47"/>
      <c r="PAH63" s="47"/>
      <c r="PAI63" s="47"/>
      <c r="PAJ63" s="47"/>
      <c r="PAK63" s="47"/>
      <c r="PAL63" s="47"/>
      <c r="PAM63" s="47"/>
      <c r="PAN63" s="47"/>
      <c r="PAO63" s="47"/>
      <c r="PAP63" s="47"/>
      <c r="PAQ63" s="47"/>
      <c r="PAR63" s="47"/>
      <c r="PAS63" s="47"/>
      <c r="PAT63" s="47"/>
      <c r="PAU63" s="47"/>
      <c r="PAV63" s="47"/>
      <c r="PAW63" s="47"/>
      <c r="PAX63" s="47"/>
      <c r="PAY63" s="47"/>
      <c r="PAZ63" s="47"/>
      <c r="PBA63" s="47"/>
      <c r="PBB63" s="47"/>
      <c r="PBC63" s="47"/>
      <c r="PBD63" s="47"/>
      <c r="PBE63" s="47"/>
      <c r="PBF63" s="47"/>
      <c r="PBG63" s="47"/>
      <c r="PBH63" s="47"/>
      <c r="PBI63" s="47"/>
      <c r="PBJ63" s="47"/>
      <c r="PBK63" s="47"/>
      <c r="PBL63" s="47"/>
      <c r="PBM63" s="47"/>
      <c r="PBN63" s="47"/>
      <c r="PBO63" s="47"/>
      <c r="PBP63" s="47"/>
      <c r="PBQ63" s="47"/>
      <c r="PBR63" s="47"/>
      <c r="PBS63" s="47"/>
      <c r="PBT63" s="47"/>
      <c r="PBU63" s="47"/>
      <c r="PBV63" s="47"/>
      <c r="PBW63" s="47"/>
      <c r="PBX63" s="47"/>
      <c r="PBY63" s="47"/>
      <c r="PBZ63" s="47"/>
      <c r="PCA63" s="47"/>
      <c r="PCB63" s="47"/>
      <c r="PCC63" s="47"/>
      <c r="PCD63" s="47"/>
      <c r="PCE63" s="47"/>
      <c r="PCF63" s="47"/>
      <c r="PCG63" s="47"/>
      <c r="PCH63" s="47"/>
      <c r="PCI63" s="47"/>
      <c r="PCJ63" s="47"/>
      <c r="PCK63" s="47"/>
      <c r="PCL63" s="47"/>
      <c r="PCM63" s="47"/>
      <c r="PCN63" s="47"/>
      <c r="PCO63" s="47"/>
      <c r="PCP63" s="47"/>
      <c r="PCQ63" s="47"/>
      <c r="PCR63" s="47"/>
      <c r="PCS63" s="47"/>
      <c r="PCT63" s="47"/>
      <c r="PCU63" s="47"/>
      <c r="PCV63" s="47"/>
      <c r="PCW63" s="47"/>
      <c r="PCX63" s="47"/>
      <c r="PCY63" s="47"/>
      <c r="PCZ63" s="47"/>
      <c r="PDA63" s="47"/>
      <c r="PDB63" s="47"/>
      <c r="PDC63" s="47"/>
      <c r="PDD63" s="47"/>
      <c r="PDE63" s="47"/>
      <c r="PDF63" s="47"/>
      <c r="PDG63" s="47"/>
      <c r="PDH63" s="47"/>
      <c r="PDI63" s="47"/>
      <c r="PDJ63" s="47"/>
      <c r="PDK63" s="47"/>
      <c r="PDL63" s="47"/>
      <c r="PDM63" s="47"/>
      <c r="PDN63" s="47"/>
      <c r="PDO63" s="47"/>
      <c r="PDP63" s="47"/>
      <c r="PDQ63" s="47"/>
      <c r="PDR63" s="47"/>
      <c r="PDS63" s="47"/>
      <c r="PDT63" s="47"/>
      <c r="PDU63" s="47"/>
      <c r="PDV63" s="47"/>
      <c r="PDW63" s="47"/>
      <c r="PDX63" s="47"/>
      <c r="PDY63" s="47"/>
      <c r="PDZ63" s="47"/>
      <c r="PEA63" s="47"/>
      <c r="PEB63" s="47"/>
      <c r="PEC63" s="47"/>
      <c r="PED63" s="47"/>
      <c r="PEE63" s="47"/>
      <c r="PEF63" s="47"/>
      <c r="PEG63" s="47"/>
      <c r="PEH63" s="47"/>
      <c r="PEI63" s="47"/>
      <c r="PEJ63" s="47"/>
      <c r="PEK63" s="47"/>
      <c r="PEL63" s="47"/>
      <c r="PEM63" s="47"/>
      <c r="PEN63" s="47"/>
      <c r="PEO63" s="47"/>
      <c r="PEP63" s="47"/>
      <c r="PEQ63" s="47"/>
      <c r="PER63" s="47"/>
      <c r="PES63" s="47"/>
      <c r="PET63" s="47"/>
      <c r="PEU63" s="47"/>
      <c r="PEV63" s="47"/>
      <c r="PEW63" s="47"/>
      <c r="PEX63" s="47"/>
      <c r="PEY63" s="47"/>
      <c r="PEZ63" s="47"/>
      <c r="PFA63" s="47"/>
      <c r="PFB63" s="47"/>
      <c r="PFC63" s="47"/>
      <c r="PFD63" s="47"/>
      <c r="PFE63" s="47"/>
      <c r="PFF63" s="47"/>
      <c r="PFG63" s="47"/>
      <c r="PFH63" s="47"/>
      <c r="PFI63" s="47"/>
      <c r="PFJ63" s="47"/>
      <c r="PFK63" s="47"/>
      <c r="PFL63" s="47"/>
      <c r="PFM63" s="47"/>
      <c r="PFN63" s="47"/>
      <c r="PFO63" s="47"/>
      <c r="PFP63" s="47"/>
      <c r="PFQ63" s="47"/>
      <c r="PFR63" s="47"/>
      <c r="PFS63" s="47"/>
      <c r="PFT63" s="47"/>
      <c r="PFU63" s="47"/>
      <c r="PFV63" s="47"/>
      <c r="PFW63" s="47"/>
      <c r="PFX63" s="47"/>
      <c r="PFY63" s="47"/>
      <c r="PFZ63" s="47"/>
      <c r="PGA63" s="47"/>
      <c r="PGB63" s="47"/>
      <c r="PGC63" s="47"/>
      <c r="PGD63" s="47"/>
      <c r="PGE63" s="47"/>
      <c r="PGF63" s="47"/>
      <c r="PGG63" s="47"/>
      <c r="PGH63" s="47"/>
      <c r="PGI63" s="47"/>
      <c r="PGJ63" s="47"/>
      <c r="PGK63" s="47"/>
      <c r="PGL63" s="47"/>
      <c r="PGM63" s="47"/>
      <c r="PGN63" s="47"/>
      <c r="PGO63" s="47"/>
      <c r="PGP63" s="47"/>
      <c r="PGQ63" s="47"/>
      <c r="PGR63" s="47"/>
      <c r="PGS63" s="47"/>
      <c r="PGT63" s="47"/>
      <c r="PGU63" s="47"/>
      <c r="PGV63" s="47"/>
      <c r="PGW63" s="47"/>
      <c r="PGX63" s="47"/>
      <c r="PGY63" s="47"/>
      <c r="PGZ63" s="47"/>
      <c r="PHA63" s="47"/>
      <c r="PHB63" s="47"/>
      <c r="PHC63" s="47"/>
      <c r="PHD63" s="47"/>
      <c r="PHE63" s="47"/>
      <c r="PHF63" s="47"/>
      <c r="PHG63" s="47"/>
      <c r="PHH63" s="47"/>
      <c r="PHI63" s="47"/>
      <c r="PHJ63" s="47"/>
      <c r="PHK63" s="47"/>
      <c r="PHL63" s="47"/>
      <c r="PHM63" s="47"/>
      <c r="PHN63" s="47"/>
      <c r="PHO63" s="47"/>
      <c r="PHP63" s="47"/>
      <c r="PHQ63" s="47"/>
      <c r="PHR63" s="47"/>
      <c r="PHS63" s="47"/>
      <c r="PHT63" s="47"/>
      <c r="PHU63" s="47"/>
      <c r="PHV63" s="47"/>
      <c r="PHW63" s="47"/>
      <c r="PHX63" s="47"/>
      <c r="PHY63" s="47"/>
      <c r="PHZ63" s="47"/>
      <c r="PIA63" s="47"/>
      <c r="PIB63" s="47"/>
      <c r="PIC63" s="47"/>
      <c r="PID63" s="47"/>
      <c r="PIE63" s="47"/>
      <c r="PIF63" s="47"/>
      <c r="PIG63" s="47"/>
      <c r="PIH63" s="47"/>
      <c r="PII63" s="47"/>
      <c r="PIJ63" s="47"/>
      <c r="PIK63" s="47"/>
      <c r="PIL63" s="47"/>
      <c r="PIM63" s="47"/>
      <c r="PIN63" s="47"/>
      <c r="PIO63" s="47"/>
      <c r="PIP63" s="47"/>
      <c r="PIQ63" s="47"/>
      <c r="PIR63" s="47"/>
      <c r="PIS63" s="47"/>
      <c r="PIT63" s="47"/>
      <c r="PIU63" s="47"/>
      <c r="PIV63" s="47"/>
      <c r="PIW63" s="47"/>
      <c r="PIX63" s="47"/>
      <c r="PIY63" s="47"/>
      <c r="PIZ63" s="47"/>
      <c r="PJA63" s="47"/>
      <c r="PJB63" s="47"/>
      <c r="PJC63" s="47"/>
      <c r="PJD63" s="47"/>
      <c r="PJE63" s="47"/>
      <c r="PJF63" s="47"/>
      <c r="PJG63" s="47"/>
      <c r="PJH63" s="47"/>
      <c r="PJI63" s="47"/>
      <c r="PJJ63" s="47"/>
      <c r="PJK63" s="47"/>
      <c r="PJL63" s="47"/>
      <c r="PJM63" s="47"/>
      <c r="PJN63" s="47"/>
      <c r="PJO63" s="47"/>
      <c r="PJP63" s="47"/>
      <c r="PJQ63" s="47"/>
      <c r="PJR63" s="47"/>
      <c r="PJS63" s="47"/>
      <c r="PJT63" s="47"/>
      <c r="PJU63" s="47"/>
      <c r="PJV63" s="47"/>
      <c r="PJW63" s="47"/>
      <c r="PJX63" s="47"/>
      <c r="PJY63" s="47"/>
      <c r="PJZ63" s="47"/>
      <c r="PKA63" s="47"/>
      <c r="PKB63" s="47"/>
      <c r="PKC63" s="47"/>
      <c r="PKD63" s="47"/>
      <c r="PKE63" s="47"/>
      <c r="PKF63" s="47"/>
      <c r="PKG63" s="47"/>
      <c r="PKH63" s="47"/>
      <c r="PKI63" s="47"/>
      <c r="PKJ63" s="47"/>
      <c r="PKK63" s="47"/>
      <c r="PKL63" s="47"/>
      <c r="PKM63" s="47"/>
      <c r="PKN63" s="47"/>
      <c r="PKO63" s="47"/>
      <c r="PKP63" s="47"/>
      <c r="PKQ63" s="47"/>
      <c r="PKR63" s="47"/>
      <c r="PKS63" s="47"/>
      <c r="PKT63" s="47"/>
      <c r="PKU63" s="47"/>
      <c r="PKV63" s="47"/>
      <c r="PKW63" s="47"/>
      <c r="PKX63" s="47"/>
      <c r="PKY63" s="47"/>
      <c r="PKZ63" s="47"/>
      <c r="PLA63" s="47"/>
      <c r="PLB63" s="47"/>
      <c r="PLC63" s="47"/>
      <c r="PLD63" s="47"/>
      <c r="PLE63" s="47"/>
      <c r="PLF63" s="47"/>
      <c r="PLG63" s="47"/>
      <c r="PLH63" s="47"/>
      <c r="PLI63" s="47"/>
      <c r="PLJ63" s="47"/>
      <c r="PLK63" s="47"/>
      <c r="PLL63" s="47"/>
      <c r="PLM63" s="47"/>
      <c r="PLN63" s="47"/>
      <c r="PLO63" s="47"/>
      <c r="PLP63" s="47"/>
      <c r="PLQ63" s="47"/>
      <c r="PLR63" s="47"/>
      <c r="PLS63" s="47"/>
      <c r="PLT63" s="47"/>
      <c r="PLU63" s="47"/>
      <c r="PLV63" s="47"/>
      <c r="PLW63" s="47"/>
      <c r="PLX63" s="47"/>
      <c r="PLY63" s="47"/>
      <c r="PLZ63" s="47"/>
      <c r="PMA63" s="47"/>
      <c r="PMB63" s="47"/>
      <c r="PMC63" s="47"/>
      <c r="PMD63" s="47"/>
      <c r="PME63" s="47"/>
      <c r="PMF63" s="47"/>
      <c r="PMG63" s="47"/>
      <c r="PMH63" s="47"/>
      <c r="PMI63" s="47"/>
      <c r="PMJ63" s="47"/>
      <c r="PMK63" s="47"/>
      <c r="PML63" s="47"/>
      <c r="PMM63" s="47"/>
      <c r="PMN63" s="47"/>
      <c r="PMO63" s="47"/>
      <c r="PMP63" s="47"/>
      <c r="PMQ63" s="47"/>
      <c r="PMR63" s="47"/>
      <c r="PMS63" s="47"/>
      <c r="PMT63" s="47"/>
      <c r="PMU63" s="47"/>
      <c r="PMV63" s="47"/>
      <c r="PMW63" s="47"/>
      <c r="PMX63" s="47"/>
      <c r="PMY63" s="47"/>
      <c r="PMZ63" s="47"/>
      <c r="PNA63" s="47"/>
      <c r="PNB63" s="47"/>
      <c r="PNC63" s="47"/>
      <c r="PND63" s="47"/>
      <c r="PNE63" s="47"/>
      <c r="PNF63" s="47"/>
      <c r="PNG63" s="47"/>
      <c r="PNH63" s="47"/>
      <c r="PNI63" s="47"/>
      <c r="PNJ63" s="47"/>
      <c r="PNK63" s="47"/>
      <c r="PNL63" s="47"/>
      <c r="PNM63" s="47"/>
      <c r="PNN63" s="47"/>
      <c r="PNO63" s="47"/>
      <c r="PNP63" s="47"/>
      <c r="PNQ63" s="47"/>
      <c r="PNR63" s="47"/>
      <c r="PNS63" s="47"/>
      <c r="PNT63" s="47"/>
      <c r="PNU63" s="47"/>
      <c r="PNV63" s="47"/>
      <c r="PNW63" s="47"/>
      <c r="PNX63" s="47"/>
      <c r="PNY63" s="47"/>
      <c r="PNZ63" s="47"/>
      <c r="POA63" s="47"/>
      <c r="POB63" s="47"/>
      <c r="POC63" s="47"/>
      <c r="POD63" s="47"/>
      <c r="POE63" s="47"/>
      <c r="POF63" s="47"/>
      <c r="POG63" s="47"/>
      <c r="POH63" s="47"/>
      <c r="POI63" s="47"/>
      <c r="POJ63" s="47"/>
      <c r="POK63" s="47"/>
      <c r="POL63" s="47"/>
      <c r="POM63" s="47"/>
      <c r="PON63" s="47"/>
      <c r="POO63" s="47"/>
      <c r="POP63" s="47"/>
      <c r="POQ63" s="47"/>
      <c r="POR63" s="47"/>
      <c r="POS63" s="47"/>
      <c r="POT63" s="47"/>
      <c r="POU63" s="47"/>
      <c r="POV63" s="47"/>
      <c r="POW63" s="47"/>
      <c r="POX63" s="47"/>
      <c r="POY63" s="47"/>
      <c r="POZ63" s="47"/>
      <c r="PPA63" s="47"/>
      <c r="PPB63" s="47"/>
      <c r="PPC63" s="47"/>
      <c r="PPD63" s="47"/>
      <c r="PPE63" s="47"/>
      <c r="PPF63" s="47"/>
      <c r="PPG63" s="47"/>
      <c r="PPH63" s="47"/>
      <c r="PPI63" s="47"/>
      <c r="PPJ63" s="47"/>
      <c r="PPK63" s="47"/>
      <c r="PPL63" s="47"/>
      <c r="PPM63" s="47"/>
      <c r="PPN63" s="47"/>
      <c r="PPO63" s="47"/>
      <c r="PPP63" s="47"/>
      <c r="PPQ63" s="47"/>
      <c r="PPR63" s="47"/>
      <c r="PPS63" s="47"/>
      <c r="PPT63" s="47"/>
      <c r="PPU63" s="47"/>
      <c r="PPV63" s="47"/>
      <c r="PPW63" s="47"/>
      <c r="PPX63" s="47"/>
      <c r="PPY63" s="47"/>
      <c r="PPZ63" s="47"/>
      <c r="PQA63" s="47"/>
      <c r="PQB63" s="47"/>
      <c r="PQC63" s="47"/>
      <c r="PQD63" s="47"/>
      <c r="PQE63" s="47"/>
      <c r="PQF63" s="47"/>
      <c r="PQG63" s="47"/>
      <c r="PQH63" s="47"/>
      <c r="PQI63" s="47"/>
      <c r="PQJ63" s="47"/>
      <c r="PQK63" s="47"/>
      <c r="PQL63" s="47"/>
      <c r="PQM63" s="47"/>
      <c r="PQN63" s="47"/>
      <c r="PQO63" s="47"/>
      <c r="PQP63" s="47"/>
      <c r="PQQ63" s="47"/>
      <c r="PQR63" s="47"/>
      <c r="PQS63" s="47"/>
      <c r="PQT63" s="47"/>
      <c r="PQU63" s="47"/>
      <c r="PQV63" s="47"/>
      <c r="PQW63" s="47"/>
      <c r="PQX63" s="47"/>
      <c r="PQY63" s="47"/>
      <c r="PQZ63" s="47"/>
      <c r="PRA63" s="47"/>
      <c r="PRB63" s="47"/>
      <c r="PRC63" s="47"/>
      <c r="PRD63" s="47"/>
      <c r="PRE63" s="47"/>
      <c r="PRF63" s="47"/>
      <c r="PRG63" s="47"/>
      <c r="PRH63" s="47"/>
      <c r="PRI63" s="47"/>
      <c r="PRJ63" s="47"/>
      <c r="PRK63" s="47"/>
      <c r="PRL63" s="47"/>
      <c r="PRM63" s="47"/>
      <c r="PRN63" s="47"/>
      <c r="PRO63" s="47"/>
      <c r="PRP63" s="47"/>
      <c r="PRQ63" s="47"/>
      <c r="PRR63" s="47"/>
      <c r="PRS63" s="47"/>
      <c r="PRT63" s="47"/>
      <c r="PRU63" s="47"/>
      <c r="PRV63" s="47"/>
      <c r="PRW63" s="47"/>
      <c r="PRX63" s="47"/>
      <c r="PRY63" s="47"/>
      <c r="PRZ63" s="47"/>
      <c r="PSA63" s="47"/>
      <c r="PSB63" s="47"/>
      <c r="PSC63" s="47"/>
      <c r="PSD63" s="47"/>
      <c r="PSE63" s="47"/>
      <c r="PSF63" s="47"/>
      <c r="PSG63" s="47"/>
      <c r="PSH63" s="47"/>
      <c r="PSI63" s="47"/>
      <c r="PSJ63" s="47"/>
      <c r="PSK63" s="47"/>
      <c r="PSL63" s="47"/>
      <c r="PSM63" s="47"/>
      <c r="PSN63" s="47"/>
      <c r="PSO63" s="47"/>
      <c r="PSP63" s="47"/>
      <c r="PSQ63" s="47"/>
      <c r="PSR63" s="47"/>
      <c r="PSS63" s="47"/>
      <c r="PST63" s="47"/>
      <c r="PSU63" s="47"/>
      <c r="PSV63" s="47"/>
      <c r="PSW63" s="47"/>
      <c r="PSX63" s="47"/>
      <c r="PSY63" s="47"/>
      <c r="PSZ63" s="47"/>
      <c r="PTA63" s="47"/>
      <c r="PTB63" s="47"/>
      <c r="PTC63" s="47"/>
      <c r="PTD63" s="47"/>
      <c r="PTE63" s="47"/>
      <c r="PTF63" s="47"/>
      <c r="PTG63" s="47"/>
      <c r="PTH63" s="47"/>
      <c r="PTI63" s="47"/>
      <c r="PTJ63" s="47"/>
      <c r="PTK63" s="47"/>
      <c r="PTL63" s="47"/>
      <c r="PTM63" s="47"/>
      <c r="PTN63" s="47"/>
      <c r="PTO63" s="47"/>
      <c r="PTP63" s="47"/>
      <c r="PTQ63" s="47"/>
      <c r="PTR63" s="47"/>
      <c r="PTS63" s="47"/>
      <c r="PTT63" s="47"/>
      <c r="PTU63" s="47"/>
      <c r="PTV63" s="47"/>
      <c r="PTW63" s="47"/>
      <c r="PTX63" s="47"/>
      <c r="PTY63" s="47"/>
      <c r="PTZ63" s="47"/>
      <c r="PUA63" s="47"/>
      <c r="PUB63" s="47"/>
      <c r="PUC63" s="47"/>
      <c r="PUD63" s="47"/>
      <c r="PUE63" s="47"/>
      <c r="PUF63" s="47"/>
      <c r="PUG63" s="47"/>
      <c r="PUH63" s="47"/>
      <c r="PUI63" s="47"/>
      <c r="PUJ63" s="47"/>
      <c r="PUK63" s="47"/>
      <c r="PUL63" s="47"/>
      <c r="PUM63" s="47"/>
      <c r="PUN63" s="47"/>
      <c r="PUO63" s="47"/>
      <c r="PUP63" s="47"/>
      <c r="PUQ63" s="47"/>
      <c r="PUR63" s="47"/>
      <c r="PUS63" s="47"/>
      <c r="PUT63" s="47"/>
      <c r="PUU63" s="47"/>
      <c r="PUV63" s="47"/>
      <c r="PUW63" s="47"/>
      <c r="PUX63" s="47"/>
      <c r="PUY63" s="47"/>
      <c r="PUZ63" s="47"/>
      <c r="PVA63" s="47"/>
      <c r="PVB63" s="47"/>
      <c r="PVC63" s="47"/>
      <c r="PVD63" s="47"/>
      <c r="PVE63" s="47"/>
      <c r="PVF63" s="47"/>
      <c r="PVG63" s="47"/>
      <c r="PVH63" s="47"/>
      <c r="PVI63" s="47"/>
      <c r="PVJ63" s="47"/>
      <c r="PVK63" s="47"/>
      <c r="PVL63" s="47"/>
      <c r="PVM63" s="47"/>
      <c r="PVN63" s="47"/>
      <c r="PVO63" s="47"/>
      <c r="PVP63" s="47"/>
      <c r="PVQ63" s="47"/>
      <c r="PVR63" s="47"/>
      <c r="PVS63" s="47"/>
      <c r="PVT63" s="47"/>
      <c r="PVU63" s="47"/>
      <c r="PVV63" s="47"/>
      <c r="PVW63" s="47"/>
      <c r="PVX63" s="47"/>
      <c r="PVY63" s="47"/>
      <c r="PVZ63" s="47"/>
      <c r="PWA63" s="47"/>
      <c r="PWB63" s="47"/>
      <c r="PWC63" s="47"/>
      <c r="PWD63" s="47"/>
      <c r="PWE63" s="47"/>
      <c r="PWF63" s="47"/>
      <c r="PWG63" s="47"/>
      <c r="PWH63" s="47"/>
      <c r="PWI63" s="47"/>
      <c r="PWJ63" s="47"/>
      <c r="PWK63" s="47"/>
      <c r="PWL63" s="47"/>
      <c r="PWM63" s="47"/>
      <c r="PWN63" s="47"/>
      <c r="PWO63" s="47"/>
      <c r="PWP63" s="47"/>
      <c r="PWQ63" s="47"/>
      <c r="PWR63" s="47"/>
      <c r="PWS63" s="47"/>
      <c r="PWT63" s="47"/>
      <c r="PWU63" s="47"/>
      <c r="PWV63" s="47"/>
      <c r="PWW63" s="47"/>
      <c r="PWX63" s="47"/>
      <c r="PWY63" s="47"/>
      <c r="PWZ63" s="47"/>
      <c r="PXA63" s="47"/>
      <c r="PXB63" s="47"/>
      <c r="PXC63" s="47"/>
      <c r="PXD63" s="47"/>
      <c r="PXE63" s="47"/>
      <c r="PXF63" s="47"/>
      <c r="PXG63" s="47"/>
      <c r="PXH63" s="47"/>
      <c r="PXI63" s="47"/>
      <c r="PXJ63" s="47"/>
      <c r="PXK63" s="47"/>
      <c r="PXL63" s="47"/>
      <c r="PXM63" s="47"/>
      <c r="PXN63" s="47"/>
      <c r="PXO63" s="47"/>
      <c r="PXP63" s="47"/>
      <c r="PXQ63" s="47"/>
      <c r="PXR63" s="47"/>
      <c r="PXS63" s="47"/>
      <c r="PXT63" s="47"/>
      <c r="PXU63" s="47"/>
      <c r="PXV63" s="47"/>
      <c r="PXW63" s="47"/>
      <c r="PXX63" s="47"/>
      <c r="PXY63" s="47"/>
      <c r="PXZ63" s="47"/>
      <c r="PYA63" s="47"/>
      <c r="PYB63" s="47"/>
      <c r="PYC63" s="47"/>
      <c r="PYD63" s="47"/>
      <c r="PYE63" s="47"/>
      <c r="PYF63" s="47"/>
      <c r="PYG63" s="47"/>
      <c r="PYH63" s="47"/>
      <c r="PYI63" s="47"/>
      <c r="PYJ63" s="47"/>
      <c r="PYK63" s="47"/>
      <c r="PYL63" s="47"/>
      <c r="PYM63" s="47"/>
      <c r="PYN63" s="47"/>
      <c r="PYO63" s="47"/>
      <c r="PYP63" s="47"/>
      <c r="PYQ63" s="47"/>
      <c r="PYR63" s="47"/>
      <c r="PYS63" s="47"/>
      <c r="PYT63" s="47"/>
      <c r="PYU63" s="47"/>
      <c r="PYV63" s="47"/>
      <c r="PYW63" s="47"/>
      <c r="PYX63" s="47"/>
      <c r="PYY63" s="47"/>
      <c r="PYZ63" s="47"/>
      <c r="PZA63" s="47"/>
      <c r="PZB63" s="47"/>
      <c r="PZC63" s="47"/>
      <c r="PZD63" s="47"/>
      <c r="PZE63" s="47"/>
      <c r="PZF63" s="47"/>
      <c r="PZG63" s="47"/>
      <c r="PZH63" s="47"/>
      <c r="PZI63" s="47"/>
      <c r="PZJ63" s="47"/>
      <c r="PZK63" s="47"/>
      <c r="PZL63" s="47"/>
      <c r="PZM63" s="47"/>
      <c r="PZN63" s="47"/>
      <c r="PZO63" s="47"/>
      <c r="PZP63" s="47"/>
      <c r="PZQ63" s="47"/>
      <c r="PZR63" s="47"/>
      <c r="PZS63" s="47"/>
      <c r="PZT63" s="47"/>
      <c r="PZU63" s="47"/>
      <c r="PZV63" s="47"/>
      <c r="PZW63" s="47"/>
      <c r="PZX63" s="47"/>
      <c r="PZY63" s="47"/>
      <c r="PZZ63" s="47"/>
      <c r="QAA63" s="47"/>
      <c r="QAB63" s="47"/>
      <c r="QAC63" s="47"/>
      <c r="QAD63" s="47"/>
      <c r="QAE63" s="47"/>
      <c r="QAF63" s="47"/>
      <c r="QAG63" s="47"/>
      <c r="QAH63" s="47"/>
      <c r="QAI63" s="47"/>
      <c r="QAJ63" s="47"/>
      <c r="QAK63" s="47"/>
      <c r="QAL63" s="47"/>
      <c r="QAM63" s="47"/>
      <c r="QAN63" s="47"/>
      <c r="QAO63" s="47"/>
      <c r="QAP63" s="47"/>
      <c r="QAQ63" s="47"/>
      <c r="QAR63" s="47"/>
      <c r="QAS63" s="47"/>
      <c r="QAT63" s="47"/>
      <c r="QAU63" s="47"/>
      <c r="QAV63" s="47"/>
      <c r="QAW63" s="47"/>
      <c r="QAX63" s="47"/>
      <c r="QAY63" s="47"/>
      <c r="QAZ63" s="47"/>
      <c r="QBA63" s="47"/>
      <c r="QBB63" s="47"/>
      <c r="QBC63" s="47"/>
      <c r="QBD63" s="47"/>
      <c r="QBE63" s="47"/>
      <c r="QBF63" s="47"/>
      <c r="QBG63" s="47"/>
      <c r="QBH63" s="47"/>
      <c r="QBI63" s="47"/>
      <c r="QBJ63" s="47"/>
      <c r="QBK63" s="47"/>
      <c r="QBL63" s="47"/>
      <c r="QBM63" s="47"/>
      <c r="QBN63" s="47"/>
      <c r="QBO63" s="47"/>
      <c r="QBP63" s="47"/>
      <c r="QBQ63" s="47"/>
      <c r="QBR63" s="47"/>
      <c r="QBS63" s="47"/>
      <c r="QBT63" s="47"/>
      <c r="QBU63" s="47"/>
      <c r="QBV63" s="47"/>
      <c r="QBW63" s="47"/>
      <c r="QBX63" s="47"/>
      <c r="QBY63" s="47"/>
      <c r="QBZ63" s="47"/>
      <c r="QCA63" s="47"/>
      <c r="QCB63" s="47"/>
      <c r="QCC63" s="47"/>
      <c r="QCD63" s="47"/>
      <c r="QCE63" s="47"/>
      <c r="QCF63" s="47"/>
      <c r="QCG63" s="47"/>
      <c r="QCH63" s="47"/>
      <c r="QCI63" s="47"/>
      <c r="QCJ63" s="47"/>
      <c r="QCK63" s="47"/>
      <c r="QCL63" s="47"/>
      <c r="QCM63" s="47"/>
      <c r="QCN63" s="47"/>
      <c r="QCO63" s="47"/>
      <c r="QCP63" s="47"/>
      <c r="QCQ63" s="47"/>
      <c r="QCR63" s="47"/>
      <c r="QCS63" s="47"/>
      <c r="QCT63" s="47"/>
      <c r="QCU63" s="47"/>
      <c r="QCV63" s="47"/>
      <c r="QCW63" s="47"/>
      <c r="QCX63" s="47"/>
      <c r="QCY63" s="47"/>
      <c r="QCZ63" s="47"/>
      <c r="QDA63" s="47"/>
      <c r="QDB63" s="47"/>
      <c r="QDC63" s="47"/>
      <c r="QDD63" s="47"/>
      <c r="QDE63" s="47"/>
      <c r="QDF63" s="47"/>
      <c r="QDG63" s="47"/>
      <c r="QDH63" s="47"/>
      <c r="QDI63" s="47"/>
      <c r="QDJ63" s="47"/>
      <c r="QDK63" s="47"/>
      <c r="QDL63" s="47"/>
      <c r="QDM63" s="47"/>
      <c r="QDN63" s="47"/>
      <c r="QDO63" s="47"/>
      <c r="QDP63" s="47"/>
      <c r="QDQ63" s="47"/>
      <c r="QDR63" s="47"/>
      <c r="QDS63" s="47"/>
      <c r="QDT63" s="47"/>
      <c r="QDU63" s="47"/>
      <c r="QDV63" s="47"/>
      <c r="QDW63" s="47"/>
      <c r="QDX63" s="47"/>
      <c r="QDY63" s="47"/>
      <c r="QDZ63" s="47"/>
      <c r="QEA63" s="47"/>
      <c r="QEB63" s="47"/>
      <c r="QEC63" s="47"/>
      <c r="QED63" s="47"/>
      <c r="QEE63" s="47"/>
      <c r="QEF63" s="47"/>
      <c r="QEG63" s="47"/>
      <c r="QEH63" s="47"/>
      <c r="QEI63" s="47"/>
      <c r="QEJ63" s="47"/>
      <c r="QEK63" s="47"/>
      <c r="QEL63" s="47"/>
      <c r="QEM63" s="47"/>
      <c r="QEN63" s="47"/>
      <c r="QEO63" s="47"/>
      <c r="QEP63" s="47"/>
      <c r="QEQ63" s="47"/>
      <c r="QER63" s="47"/>
      <c r="QES63" s="47"/>
      <c r="QET63" s="47"/>
      <c r="QEU63" s="47"/>
      <c r="QEV63" s="47"/>
      <c r="QEW63" s="47"/>
      <c r="QEX63" s="47"/>
      <c r="QEY63" s="47"/>
      <c r="QEZ63" s="47"/>
      <c r="QFA63" s="47"/>
      <c r="QFB63" s="47"/>
      <c r="QFC63" s="47"/>
      <c r="QFD63" s="47"/>
      <c r="QFE63" s="47"/>
      <c r="QFF63" s="47"/>
      <c r="QFG63" s="47"/>
      <c r="QFH63" s="47"/>
      <c r="QFI63" s="47"/>
      <c r="QFJ63" s="47"/>
      <c r="QFK63" s="47"/>
      <c r="QFL63" s="47"/>
      <c r="QFM63" s="47"/>
      <c r="QFN63" s="47"/>
      <c r="QFO63" s="47"/>
      <c r="QFP63" s="47"/>
      <c r="QFQ63" s="47"/>
      <c r="QFR63" s="47"/>
      <c r="QFS63" s="47"/>
      <c r="QFT63" s="47"/>
      <c r="QFU63" s="47"/>
      <c r="QFV63" s="47"/>
      <c r="QFW63" s="47"/>
      <c r="QFX63" s="47"/>
      <c r="QFY63" s="47"/>
      <c r="QFZ63" s="47"/>
      <c r="QGA63" s="47"/>
      <c r="QGB63" s="47"/>
      <c r="QGC63" s="47"/>
      <c r="QGD63" s="47"/>
      <c r="QGE63" s="47"/>
      <c r="QGF63" s="47"/>
      <c r="QGG63" s="47"/>
      <c r="QGH63" s="47"/>
      <c r="QGI63" s="47"/>
      <c r="QGJ63" s="47"/>
      <c r="QGK63" s="47"/>
      <c r="QGL63" s="47"/>
      <c r="QGM63" s="47"/>
      <c r="QGN63" s="47"/>
      <c r="QGO63" s="47"/>
      <c r="QGP63" s="47"/>
      <c r="QGQ63" s="47"/>
      <c r="QGR63" s="47"/>
      <c r="QGS63" s="47"/>
      <c r="QGT63" s="47"/>
      <c r="QGU63" s="47"/>
      <c r="QGV63" s="47"/>
      <c r="QGW63" s="47"/>
      <c r="QGX63" s="47"/>
      <c r="QGY63" s="47"/>
      <c r="QGZ63" s="47"/>
      <c r="QHA63" s="47"/>
      <c r="QHB63" s="47"/>
      <c r="QHC63" s="47"/>
      <c r="QHD63" s="47"/>
      <c r="QHE63" s="47"/>
      <c r="QHF63" s="47"/>
      <c r="QHG63" s="47"/>
      <c r="QHH63" s="47"/>
      <c r="QHI63" s="47"/>
      <c r="QHJ63" s="47"/>
      <c r="QHK63" s="47"/>
      <c r="QHL63" s="47"/>
      <c r="QHM63" s="47"/>
      <c r="QHN63" s="47"/>
      <c r="QHO63" s="47"/>
      <c r="QHP63" s="47"/>
      <c r="QHQ63" s="47"/>
      <c r="QHR63" s="47"/>
      <c r="QHS63" s="47"/>
      <c r="QHT63" s="47"/>
      <c r="QHU63" s="47"/>
      <c r="QHV63" s="47"/>
      <c r="QHW63" s="47"/>
      <c r="QHX63" s="47"/>
      <c r="QHY63" s="47"/>
      <c r="QHZ63" s="47"/>
      <c r="QIA63" s="47"/>
      <c r="QIB63" s="47"/>
      <c r="QIC63" s="47"/>
      <c r="QID63" s="47"/>
      <c r="QIE63" s="47"/>
      <c r="QIF63" s="47"/>
      <c r="QIG63" s="47"/>
      <c r="QIH63" s="47"/>
      <c r="QII63" s="47"/>
      <c r="QIJ63" s="47"/>
      <c r="QIK63" s="47"/>
      <c r="QIL63" s="47"/>
      <c r="QIM63" s="47"/>
      <c r="QIN63" s="47"/>
      <c r="QIO63" s="47"/>
      <c r="QIP63" s="47"/>
      <c r="QIQ63" s="47"/>
      <c r="QIR63" s="47"/>
      <c r="QIS63" s="47"/>
      <c r="QIT63" s="47"/>
      <c r="QIU63" s="47"/>
      <c r="QIV63" s="47"/>
      <c r="QIW63" s="47"/>
      <c r="QIX63" s="47"/>
      <c r="QIY63" s="47"/>
      <c r="QIZ63" s="47"/>
      <c r="QJA63" s="47"/>
      <c r="QJB63" s="47"/>
      <c r="QJC63" s="47"/>
      <c r="QJD63" s="47"/>
      <c r="QJE63" s="47"/>
      <c r="QJF63" s="47"/>
      <c r="QJG63" s="47"/>
      <c r="QJH63" s="47"/>
      <c r="QJI63" s="47"/>
      <c r="QJJ63" s="47"/>
      <c r="QJK63" s="47"/>
      <c r="QJL63" s="47"/>
      <c r="QJM63" s="47"/>
      <c r="QJN63" s="47"/>
      <c r="QJO63" s="47"/>
      <c r="QJP63" s="47"/>
      <c r="QJQ63" s="47"/>
      <c r="QJR63" s="47"/>
      <c r="QJS63" s="47"/>
      <c r="QJT63" s="47"/>
      <c r="QJU63" s="47"/>
      <c r="QJV63" s="47"/>
      <c r="QJW63" s="47"/>
      <c r="QJX63" s="47"/>
      <c r="QJY63" s="47"/>
      <c r="QJZ63" s="47"/>
      <c r="QKA63" s="47"/>
      <c r="QKB63" s="47"/>
      <c r="QKC63" s="47"/>
      <c r="QKD63" s="47"/>
      <c r="QKE63" s="47"/>
      <c r="QKF63" s="47"/>
      <c r="QKG63" s="47"/>
      <c r="QKH63" s="47"/>
      <c r="QKI63" s="47"/>
      <c r="QKJ63" s="47"/>
      <c r="QKK63" s="47"/>
      <c r="QKL63" s="47"/>
      <c r="QKM63" s="47"/>
      <c r="QKN63" s="47"/>
      <c r="QKO63" s="47"/>
      <c r="QKP63" s="47"/>
      <c r="QKQ63" s="47"/>
      <c r="QKR63" s="47"/>
      <c r="QKS63" s="47"/>
      <c r="QKT63" s="47"/>
      <c r="QKU63" s="47"/>
      <c r="QKV63" s="47"/>
      <c r="QKW63" s="47"/>
      <c r="QKX63" s="47"/>
      <c r="QKY63" s="47"/>
      <c r="QKZ63" s="47"/>
      <c r="QLA63" s="47"/>
      <c r="QLB63" s="47"/>
      <c r="QLC63" s="47"/>
      <c r="QLD63" s="47"/>
      <c r="QLE63" s="47"/>
      <c r="QLF63" s="47"/>
      <c r="QLG63" s="47"/>
      <c r="QLH63" s="47"/>
      <c r="QLI63" s="47"/>
      <c r="QLJ63" s="47"/>
      <c r="QLK63" s="47"/>
      <c r="QLL63" s="47"/>
      <c r="QLM63" s="47"/>
      <c r="QLN63" s="47"/>
      <c r="QLO63" s="47"/>
      <c r="QLP63" s="47"/>
      <c r="QLQ63" s="47"/>
      <c r="QLR63" s="47"/>
      <c r="QLS63" s="47"/>
      <c r="QLT63" s="47"/>
      <c r="QLU63" s="47"/>
      <c r="QLV63" s="47"/>
      <c r="QLW63" s="47"/>
      <c r="QLX63" s="47"/>
      <c r="QLY63" s="47"/>
      <c r="QLZ63" s="47"/>
      <c r="QMA63" s="47"/>
      <c r="QMB63" s="47"/>
      <c r="QMC63" s="47"/>
      <c r="QMD63" s="47"/>
      <c r="QME63" s="47"/>
      <c r="QMF63" s="47"/>
      <c r="QMG63" s="47"/>
      <c r="QMH63" s="47"/>
      <c r="QMI63" s="47"/>
      <c r="QMJ63" s="47"/>
      <c r="QMK63" s="47"/>
      <c r="QML63" s="47"/>
      <c r="QMM63" s="47"/>
      <c r="QMN63" s="47"/>
      <c r="QMO63" s="47"/>
      <c r="QMP63" s="47"/>
      <c r="QMQ63" s="47"/>
      <c r="QMR63" s="47"/>
      <c r="QMS63" s="47"/>
      <c r="QMT63" s="47"/>
      <c r="QMU63" s="47"/>
      <c r="QMV63" s="47"/>
      <c r="QMW63" s="47"/>
      <c r="QMX63" s="47"/>
      <c r="QMY63" s="47"/>
      <c r="QMZ63" s="47"/>
      <c r="QNA63" s="47"/>
      <c r="QNB63" s="47"/>
      <c r="QNC63" s="47"/>
      <c r="QND63" s="47"/>
      <c r="QNE63" s="47"/>
      <c r="QNF63" s="47"/>
      <c r="QNG63" s="47"/>
      <c r="QNH63" s="47"/>
      <c r="QNI63" s="47"/>
      <c r="QNJ63" s="47"/>
      <c r="QNK63" s="47"/>
      <c r="QNL63" s="47"/>
      <c r="QNM63" s="47"/>
      <c r="QNN63" s="47"/>
      <c r="QNO63" s="47"/>
      <c r="QNP63" s="47"/>
      <c r="QNQ63" s="47"/>
      <c r="QNR63" s="47"/>
      <c r="QNS63" s="47"/>
      <c r="QNT63" s="47"/>
      <c r="QNU63" s="47"/>
      <c r="QNV63" s="47"/>
      <c r="QNW63" s="47"/>
      <c r="QNX63" s="47"/>
      <c r="QNY63" s="47"/>
      <c r="QNZ63" s="47"/>
      <c r="QOA63" s="47"/>
      <c r="QOB63" s="47"/>
      <c r="QOC63" s="47"/>
      <c r="QOD63" s="47"/>
      <c r="QOE63" s="47"/>
      <c r="QOF63" s="47"/>
      <c r="QOG63" s="47"/>
      <c r="QOH63" s="47"/>
      <c r="QOI63" s="47"/>
      <c r="QOJ63" s="47"/>
      <c r="QOK63" s="47"/>
      <c r="QOL63" s="47"/>
      <c r="QOM63" s="47"/>
      <c r="QON63" s="47"/>
      <c r="QOO63" s="47"/>
      <c r="QOP63" s="47"/>
      <c r="QOQ63" s="47"/>
      <c r="QOR63" s="47"/>
      <c r="QOS63" s="47"/>
      <c r="QOT63" s="47"/>
      <c r="QOU63" s="47"/>
      <c r="QOV63" s="47"/>
      <c r="QOW63" s="47"/>
      <c r="QOX63" s="47"/>
      <c r="QOY63" s="47"/>
      <c r="QOZ63" s="47"/>
      <c r="QPA63" s="47"/>
      <c r="QPB63" s="47"/>
      <c r="QPC63" s="47"/>
      <c r="QPD63" s="47"/>
      <c r="QPE63" s="47"/>
      <c r="QPF63" s="47"/>
      <c r="QPG63" s="47"/>
      <c r="QPH63" s="47"/>
      <c r="QPI63" s="47"/>
      <c r="QPJ63" s="47"/>
      <c r="QPK63" s="47"/>
      <c r="QPL63" s="47"/>
      <c r="QPM63" s="47"/>
      <c r="QPN63" s="47"/>
      <c r="QPO63" s="47"/>
      <c r="QPP63" s="47"/>
      <c r="QPQ63" s="47"/>
      <c r="QPR63" s="47"/>
      <c r="QPS63" s="47"/>
      <c r="QPT63" s="47"/>
      <c r="QPU63" s="47"/>
      <c r="QPV63" s="47"/>
      <c r="QPW63" s="47"/>
      <c r="QPX63" s="47"/>
      <c r="QPY63" s="47"/>
      <c r="QPZ63" s="47"/>
      <c r="QQA63" s="47"/>
      <c r="QQB63" s="47"/>
      <c r="QQC63" s="47"/>
      <c r="QQD63" s="47"/>
      <c r="QQE63" s="47"/>
      <c r="QQF63" s="47"/>
      <c r="QQG63" s="47"/>
      <c r="QQH63" s="47"/>
      <c r="QQI63" s="47"/>
      <c r="QQJ63" s="47"/>
      <c r="QQK63" s="47"/>
      <c r="QQL63" s="47"/>
      <c r="QQM63" s="47"/>
      <c r="QQN63" s="47"/>
      <c r="QQO63" s="47"/>
      <c r="QQP63" s="47"/>
      <c r="QQQ63" s="47"/>
      <c r="QQR63" s="47"/>
      <c r="QQS63" s="47"/>
      <c r="QQT63" s="47"/>
      <c r="QQU63" s="47"/>
      <c r="QQV63" s="47"/>
      <c r="QQW63" s="47"/>
      <c r="QQX63" s="47"/>
      <c r="QQY63" s="47"/>
      <c r="QQZ63" s="47"/>
      <c r="QRA63" s="47"/>
      <c r="QRB63" s="47"/>
      <c r="QRC63" s="47"/>
      <c r="QRD63" s="47"/>
      <c r="QRE63" s="47"/>
      <c r="QRF63" s="47"/>
      <c r="QRG63" s="47"/>
      <c r="QRH63" s="47"/>
      <c r="QRI63" s="47"/>
      <c r="QRJ63" s="47"/>
      <c r="QRK63" s="47"/>
      <c r="QRL63" s="47"/>
      <c r="QRM63" s="47"/>
      <c r="QRN63" s="47"/>
      <c r="QRO63" s="47"/>
      <c r="QRP63" s="47"/>
      <c r="QRQ63" s="47"/>
      <c r="QRR63" s="47"/>
      <c r="QRS63" s="47"/>
      <c r="QRT63" s="47"/>
      <c r="QRU63" s="47"/>
      <c r="QRV63" s="47"/>
      <c r="QRW63" s="47"/>
      <c r="QRX63" s="47"/>
      <c r="QRY63" s="47"/>
      <c r="QRZ63" s="47"/>
      <c r="QSA63" s="47"/>
      <c r="QSB63" s="47"/>
      <c r="QSC63" s="47"/>
      <c r="QSD63" s="47"/>
      <c r="QSE63" s="47"/>
      <c r="QSF63" s="47"/>
      <c r="QSG63" s="47"/>
      <c r="QSH63" s="47"/>
      <c r="QSI63" s="47"/>
      <c r="QSJ63" s="47"/>
      <c r="QSK63" s="47"/>
      <c r="QSL63" s="47"/>
      <c r="QSM63" s="47"/>
      <c r="QSN63" s="47"/>
      <c r="QSO63" s="47"/>
      <c r="QSP63" s="47"/>
      <c r="QSQ63" s="47"/>
      <c r="QSR63" s="47"/>
      <c r="QSS63" s="47"/>
      <c r="QST63" s="47"/>
      <c r="QSU63" s="47"/>
      <c r="QSV63" s="47"/>
      <c r="QSW63" s="47"/>
      <c r="QSX63" s="47"/>
      <c r="QSY63" s="47"/>
      <c r="QSZ63" s="47"/>
      <c r="QTA63" s="47"/>
      <c r="QTB63" s="47"/>
      <c r="QTC63" s="47"/>
      <c r="QTD63" s="47"/>
      <c r="QTE63" s="47"/>
      <c r="QTF63" s="47"/>
      <c r="QTG63" s="47"/>
      <c r="QTH63" s="47"/>
      <c r="QTI63" s="47"/>
      <c r="QTJ63" s="47"/>
      <c r="QTK63" s="47"/>
      <c r="QTL63" s="47"/>
      <c r="QTM63" s="47"/>
      <c r="QTN63" s="47"/>
      <c r="QTO63" s="47"/>
      <c r="QTP63" s="47"/>
      <c r="QTQ63" s="47"/>
      <c r="QTR63" s="47"/>
      <c r="QTS63" s="47"/>
      <c r="QTT63" s="47"/>
      <c r="QTU63" s="47"/>
      <c r="QTV63" s="47"/>
      <c r="QTW63" s="47"/>
      <c r="QTX63" s="47"/>
      <c r="QTY63" s="47"/>
      <c r="QTZ63" s="47"/>
      <c r="QUA63" s="47"/>
      <c r="QUB63" s="47"/>
      <c r="QUC63" s="47"/>
      <c r="QUD63" s="47"/>
      <c r="QUE63" s="47"/>
      <c r="QUF63" s="47"/>
      <c r="QUG63" s="47"/>
      <c r="QUH63" s="47"/>
      <c r="QUI63" s="47"/>
      <c r="QUJ63" s="47"/>
      <c r="QUK63" s="47"/>
      <c r="QUL63" s="47"/>
      <c r="QUM63" s="47"/>
      <c r="QUN63" s="47"/>
      <c r="QUO63" s="47"/>
      <c r="QUP63" s="47"/>
      <c r="QUQ63" s="47"/>
      <c r="QUR63" s="47"/>
      <c r="QUS63" s="47"/>
      <c r="QUT63" s="47"/>
      <c r="QUU63" s="47"/>
      <c r="QUV63" s="47"/>
      <c r="QUW63" s="47"/>
      <c r="QUX63" s="47"/>
      <c r="QUY63" s="47"/>
      <c r="QUZ63" s="47"/>
      <c r="QVA63" s="47"/>
      <c r="QVB63" s="47"/>
      <c r="QVC63" s="47"/>
      <c r="QVD63" s="47"/>
      <c r="QVE63" s="47"/>
      <c r="QVF63" s="47"/>
      <c r="QVG63" s="47"/>
      <c r="QVH63" s="47"/>
      <c r="QVI63" s="47"/>
      <c r="QVJ63" s="47"/>
      <c r="QVK63" s="47"/>
      <c r="QVL63" s="47"/>
      <c r="QVM63" s="47"/>
      <c r="QVN63" s="47"/>
      <c r="QVO63" s="47"/>
      <c r="QVP63" s="47"/>
      <c r="QVQ63" s="47"/>
      <c r="QVR63" s="47"/>
      <c r="QVS63" s="47"/>
      <c r="QVT63" s="47"/>
      <c r="QVU63" s="47"/>
      <c r="QVV63" s="47"/>
      <c r="QVW63" s="47"/>
      <c r="QVX63" s="47"/>
      <c r="QVY63" s="47"/>
      <c r="QVZ63" s="47"/>
      <c r="QWA63" s="47"/>
      <c r="QWB63" s="47"/>
      <c r="QWC63" s="47"/>
      <c r="QWD63" s="47"/>
      <c r="QWE63" s="47"/>
      <c r="QWF63" s="47"/>
      <c r="QWG63" s="47"/>
      <c r="QWH63" s="47"/>
      <c r="QWI63" s="47"/>
      <c r="QWJ63" s="47"/>
      <c r="QWK63" s="47"/>
      <c r="QWL63" s="47"/>
      <c r="QWM63" s="47"/>
      <c r="QWN63" s="47"/>
      <c r="QWO63" s="47"/>
      <c r="QWP63" s="47"/>
      <c r="QWQ63" s="47"/>
      <c r="QWR63" s="47"/>
      <c r="QWS63" s="47"/>
      <c r="QWT63" s="47"/>
      <c r="QWU63" s="47"/>
      <c r="QWV63" s="47"/>
      <c r="QWW63" s="47"/>
      <c r="QWX63" s="47"/>
      <c r="QWY63" s="47"/>
      <c r="QWZ63" s="47"/>
      <c r="QXA63" s="47"/>
      <c r="QXB63" s="47"/>
      <c r="QXC63" s="47"/>
      <c r="QXD63" s="47"/>
      <c r="QXE63" s="47"/>
      <c r="QXF63" s="47"/>
      <c r="QXG63" s="47"/>
      <c r="QXH63" s="47"/>
      <c r="QXI63" s="47"/>
      <c r="QXJ63" s="47"/>
      <c r="QXK63" s="47"/>
      <c r="QXL63" s="47"/>
      <c r="QXM63" s="47"/>
      <c r="QXN63" s="47"/>
      <c r="QXO63" s="47"/>
      <c r="QXP63" s="47"/>
      <c r="QXQ63" s="47"/>
      <c r="QXR63" s="47"/>
      <c r="QXS63" s="47"/>
      <c r="QXT63" s="47"/>
      <c r="QXU63" s="47"/>
      <c r="QXV63" s="47"/>
      <c r="QXW63" s="47"/>
      <c r="QXX63" s="47"/>
      <c r="QXY63" s="47"/>
      <c r="QXZ63" s="47"/>
      <c r="QYA63" s="47"/>
      <c r="QYB63" s="47"/>
      <c r="QYC63" s="47"/>
      <c r="QYD63" s="47"/>
      <c r="QYE63" s="47"/>
      <c r="QYF63" s="47"/>
      <c r="QYG63" s="47"/>
      <c r="QYH63" s="47"/>
      <c r="QYI63" s="47"/>
      <c r="QYJ63" s="47"/>
      <c r="QYK63" s="47"/>
      <c r="QYL63" s="47"/>
      <c r="QYM63" s="47"/>
      <c r="QYN63" s="47"/>
      <c r="QYO63" s="47"/>
      <c r="QYP63" s="47"/>
      <c r="QYQ63" s="47"/>
      <c r="QYR63" s="47"/>
      <c r="QYS63" s="47"/>
      <c r="QYT63" s="47"/>
      <c r="QYU63" s="47"/>
      <c r="QYV63" s="47"/>
      <c r="QYW63" s="47"/>
      <c r="QYX63" s="47"/>
      <c r="QYY63" s="47"/>
      <c r="QYZ63" s="47"/>
      <c r="QZA63" s="47"/>
      <c r="QZB63" s="47"/>
      <c r="QZC63" s="47"/>
      <c r="QZD63" s="47"/>
      <c r="QZE63" s="47"/>
      <c r="QZF63" s="47"/>
      <c r="QZG63" s="47"/>
      <c r="QZH63" s="47"/>
      <c r="QZI63" s="47"/>
      <c r="QZJ63" s="47"/>
      <c r="QZK63" s="47"/>
      <c r="QZL63" s="47"/>
      <c r="QZM63" s="47"/>
      <c r="QZN63" s="47"/>
      <c r="QZO63" s="47"/>
      <c r="QZP63" s="47"/>
      <c r="QZQ63" s="47"/>
      <c r="QZR63" s="47"/>
      <c r="QZS63" s="47"/>
      <c r="QZT63" s="47"/>
      <c r="QZU63" s="47"/>
      <c r="QZV63" s="47"/>
      <c r="QZW63" s="47"/>
      <c r="QZX63" s="47"/>
      <c r="QZY63" s="47"/>
      <c r="QZZ63" s="47"/>
      <c r="RAA63" s="47"/>
      <c r="RAB63" s="47"/>
      <c r="RAC63" s="47"/>
      <c r="RAD63" s="47"/>
      <c r="RAE63" s="47"/>
      <c r="RAF63" s="47"/>
      <c r="RAG63" s="47"/>
      <c r="RAH63" s="47"/>
      <c r="RAI63" s="47"/>
      <c r="RAJ63" s="47"/>
      <c r="RAK63" s="47"/>
      <c r="RAL63" s="47"/>
      <c r="RAM63" s="47"/>
      <c r="RAN63" s="47"/>
      <c r="RAO63" s="47"/>
      <c r="RAP63" s="47"/>
      <c r="RAQ63" s="47"/>
      <c r="RAR63" s="47"/>
      <c r="RAS63" s="47"/>
      <c r="RAT63" s="47"/>
      <c r="RAU63" s="47"/>
      <c r="RAV63" s="47"/>
      <c r="RAW63" s="47"/>
      <c r="RAX63" s="47"/>
      <c r="RAY63" s="47"/>
      <c r="RAZ63" s="47"/>
      <c r="RBA63" s="47"/>
      <c r="RBB63" s="47"/>
      <c r="RBC63" s="47"/>
      <c r="RBD63" s="47"/>
      <c r="RBE63" s="47"/>
      <c r="RBF63" s="47"/>
      <c r="RBG63" s="47"/>
      <c r="RBH63" s="47"/>
      <c r="RBI63" s="47"/>
      <c r="RBJ63" s="47"/>
      <c r="RBK63" s="47"/>
      <c r="RBL63" s="47"/>
      <c r="RBM63" s="47"/>
      <c r="RBN63" s="47"/>
      <c r="RBO63" s="47"/>
      <c r="RBP63" s="47"/>
      <c r="RBQ63" s="47"/>
      <c r="RBR63" s="47"/>
      <c r="RBS63" s="47"/>
      <c r="RBT63" s="47"/>
      <c r="RBU63" s="47"/>
      <c r="RBV63" s="47"/>
      <c r="RBW63" s="47"/>
      <c r="RBX63" s="47"/>
      <c r="RBY63" s="47"/>
      <c r="RBZ63" s="47"/>
      <c r="RCA63" s="47"/>
      <c r="RCB63" s="47"/>
      <c r="RCC63" s="47"/>
      <c r="RCD63" s="47"/>
      <c r="RCE63" s="47"/>
      <c r="RCF63" s="47"/>
      <c r="RCG63" s="47"/>
      <c r="RCH63" s="47"/>
      <c r="RCI63" s="47"/>
      <c r="RCJ63" s="47"/>
      <c r="RCK63" s="47"/>
      <c r="RCL63" s="47"/>
      <c r="RCM63" s="47"/>
      <c r="RCN63" s="47"/>
      <c r="RCO63" s="47"/>
      <c r="RCP63" s="47"/>
      <c r="RCQ63" s="47"/>
      <c r="RCR63" s="47"/>
      <c r="RCS63" s="47"/>
      <c r="RCT63" s="47"/>
      <c r="RCU63" s="47"/>
      <c r="RCV63" s="47"/>
      <c r="RCW63" s="47"/>
      <c r="RCX63" s="47"/>
      <c r="RCY63" s="47"/>
      <c r="RCZ63" s="47"/>
      <c r="RDA63" s="47"/>
      <c r="RDB63" s="47"/>
      <c r="RDC63" s="47"/>
      <c r="RDD63" s="47"/>
      <c r="RDE63" s="47"/>
      <c r="RDF63" s="47"/>
      <c r="RDG63" s="47"/>
      <c r="RDH63" s="47"/>
      <c r="RDI63" s="47"/>
      <c r="RDJ63" s="47"/>
      <c r="RDK63" s="47"/>
      <c r="RDL63" s="47"/>
      <c r="RDM63" s="47"/>
      <c r="RDN63" s="47"/>
      <c r="RDO63" s="47"/>
      <c r="RDP63" s="47"/>
      <c r="RDQ63" s="47"/>
      <c r="RDR63" s="47"/>
      <c r="RDS63" s="47"/>
      <c r="RDT63" s="47"/>
      <c r="RDU63" s="47"/>
      <c r="RDV63" s="47"/>
      <c r="RDW63" s="47"/>
      <c r="RDX63" s="47"/>
      <c r="RDY63" s="47"/>
      <c r="RDZ63" s="47"/>
      <c r="REA63" s="47"/>
      <c r="REB63" s="47"/>
      <c r="REC63" s="47"/>
      <c r="RED63" s="47"/>
      <c r="REE63" s="47"/>
      <c r="REF63" s="47"/>
      <c r="REG63" s="47"/>
      <c r="REH63" s="47"/>
      <c r="REI63" s="47"/>
      <c r="REJ63" s="47"/>
      <c r="REK63" s="47"/>
      <c r="REL63" s="47"/>
      <c r="REM63" s="47"/>
      <c r="REN63" s="47"/>
      <c r="REO63" s="47"/>
      <c r="REP63" s="47"/>
      <c r="REQ63" s="47"/>
      <c r="RER63" s="47"/>
      <c r="RES63" s="47"/>
      <c r="RET63" s="47"/>
      <c r="REU63" s="47"/>
      <c r="REV63" s="47"/>
      <c r="REW63" s="47"/>
      <c r="REX63" s="47"/>
      <c r="REY63" s="47"/>
      <c r="REZ63" s="47"/>
      <c r="RFA63" s="47"/>
      <c r="RFB63" s="47"/>
      <c r="RFC63" s="47"/>
      <c r="RFD63" s="47"/>
      <c r="RFE63" s="47"/>
      <c r="RFF63" s="47"/>
      <c r="RFG63" s="47"/>
      <c r="RFH63" s="47"/>
      <c r="RFI63" s="47"/>
      <c r="RFJ63" s="47"/>
      <c r="RFK63" s="47"/>
      <c r="RFL63" s="47"/>
      <c r="RFM63" s="47"/>
      <c r="RFN63" s="47"/>
      <c r="RFO63" s="47"/>
      <c r="RFP63" s="47"/>
      <c r="RFQ63" s="47"/>
      <c r="RFR63" s="47"/>
      <c r="RFS63" s="47"/>
      <c r="RFT63" s="47"/>
      <c r="RFU63" s="47"/>
      <c r="RFV63" s="47"/>
      <c r="RFW63" s="47"/>
      <c r="RFX63" s="47"/>
      <c r="RFY63" s="47"/>
      <c r="RFZ63" s="47"/>
      <c r="RGA63" s="47"/>
      <c r="RGB63" s="47"/>
      <c r="RGC63" s="47"/>
      <c r="RGD63" s="47"/>
      <c r="RGE63" s="47"/>
      <c r="RGF63" s="47"/>
      <c r="RGG63" s="47"/>
      <c r="RGH63" s="47"/>
      <c r="RGI63" s="47"/>
      <c r="RGJ63" s="47"/>
      <c r="RGK63" s="47"/>
      <c r="RGL63" s="47"/>
      <c r="RGM63" s="47"/>
      <c r="RGN63" s="47"/>
      <c r="RGO63" s="47"/>
      <c r="RGP63" s="47"/>
      <c r="RGQ63" s="47"/>
      <c r="RGR63" s="47"/>
      <c r="RGS63" s="47"/>
      <c r="RGT63" s="47"/>
      <c r="RGU63" s="47"/>
      <c r="RGV63" s="47"/>
      <c r="RGW63" s="47"/>
      <c r="RGX63" s="47"/>
      <c r="RGY63" s="47"/>
      <c r="RGZ63" s="47"/>
      <c r="RHA63" s="47"/>
      <c r="RHB63" s="47"/>
      <c r="RHC63" s="47"/>
      <c r="RHD63" s="47"/>
      <c r="RHE63" s="47"/>
      <c r="RHF63" s="47"/>
      <c r="RHG63" s="47"/>
      <c r="RHH63" s="47"/>
      <c r="RHI63" s="47"/>
      <c r="RHJ63" s="47"/>
      <c r="RHK63" s="47"/>
      <c r="RHL63" s="47"/>
      <c r="RHM63" s="47"/>
      <c r="RHN63" s="47"/>
      <c r="RHO63" s="47"/>
      <c r="RHP63" s="47"/>
      <c r="RHQ63" s="47"/>
      <c r="RHR63" s="47"/>
      <c r="RHS63" s="47"/>
      <c r="RHT63" s="47"/>
      <c r="RHU63" s="47"/>
      <c r="RHV63" s="47"/>
      <c r="RHW63" s="47"/>
      <c r="RHX63" s="47"/>
      <c r="RHY63" s="47"/>
      <c r="RHZ63" s="47"/>
      <c r="RIA63" s="47"/>
      <c r="RIB63" s="47"/>
      <c r="RIC63" s="47"/>
      <c r="RID63" s="47"/>
      <c r="RIE63" s="47"/>
      <c r="RIF63" s="47"/>
      <c r="RIG63" s="47"/>
      <c r="RIH63" s="47"/>
      <c r="RII63" s="47"/>
      <c r="RIJ63" s="47"/>
      <c r="RIK63" s="47"/>
      <c r="RIL63" s="47"/>
      <c r="RIM63" s="47"/>
      <c r="RIN63" s="47"/>
      <c r="RIO63" s="47"/>
      <c r="RIP63" s="47"/>
      <c r="RIQ63" s="47"/>
      <c r="RIR63" s="47"/>
      <c r="RIS63" s="47"/>
      <c r="RIT63" s="47"/>
      <c r="RIU63" s="47"/>
      <c r="RIV63" s="47"/>
      <c r="RIW63" s="47"/>
      <c r="RIX63" s="47"/>
      <c r="RIY63" s="47"/>
      <c r="RIZ63" s="47"/>
      <c r="RJA63" s="47"/>
      <c r="RJB63" s="47"/>
      <c r="RJC63" s="47"/>
      <c r="RJD63" s="47"/>
      <c r="RJE63" s="47"/>
      <c r="RJF63" s="47"/>
      <c r="RJG63" s="47"/>
      <c r="RJH63" s="47"/>
      <c r="RJI63" s="47"/>
      <c r="RJJ63" s="47"/>
      <c r="RJK63" s="47"/>
      <c r="RJL63" s="47"/>
      <c r="RJM63" s="47"/>
      <c r="RJN63" s="47"/>
      <c r="RJO63" s="47"/>
      <c r="RJP63" s="47"/>
      <c r="RJQ63" s="47"/>
      <c r="RJR63" s="47"/>
      <c r="RJS63" s="47"/>
      <c r="RJT63" s="47"/>
      <c r="RJU63" s="47"/>
      <c r="RJV63" s="47"/>
      <c r="RJW63" s="47"/>
      <c r="RJX63" s="47"/>
      <c r="RJY63" s="47"/>
      <c r="RJZ63" s="47"/>
      <c r="RKA63" s="47"/>
      <c r="RKB63" s="47"/>
      <c r="RKC63" s="47"/>
      <c r="RKD63" s="47"/>
      <c r="RKE63" s="47"/>
      <c r="RKF63" s="47"/>
      <c r="RKG63" s="47"/>
      <c r="RKH63" s="47"/>
      <c r="RKI63" s="47"/>
      <c r="RKJ63" s="47"/>
      <c r="RKK63" s="47"/>
      <c r="RKL63" s="47"/>
      <c r="RKM63" s="47"/>
      <c r="RKN63" s="47"/>
      <c r="RKO63" s="47"/>
      <c r="RKP63" s="47"/>
      <c r="RKQ63" s="47"/>
      <c r="RKR63" s="47"/>
      <c r="RKS63" s="47"/>
      <c r="RKT63" s="47"/>
      <c r="RKU63" s="47"/>
      <c r="RKV63" s="47"/>
      <c r="RKW63" s="47"/>
      <c r="RKX63" s="47"/>
      <c r="RKY63" s="47"/>
      <c r="RKZ63" s="47"/>
      <c r="RLA63" s="47"/>
      <c r="RLB63" s="47"/>
      <c r="RLC63" s="47"/>
      <c r="RLD63" s="47"/>
      <c r="RLE63" s="47"/>
      <c r="RLF63" s="47"/>
      <c r="RLG63" s="47"/>
      <c r="RLH63" s="47"/>
      <c r="RLI63" s="47"/>
      <c r="RLJ63" s="47"/>
      <c r="RLK63" s="47"/>
      <c r="RLL63" s="47"/>
      <c r="RLM63" s="47"/>
      <c r="RLN63" s="47"/>
      <c r="RLO63" s="47"/>
      <c r="RLP63" s="47"/>
      <c r="RLQ63" s="47"/>
      <c r="RLR63" s="47"/>
      <c r="RLS63" s="47"/>
      <c r="RLT63" s="47"/>
      <c r="RLU63" s="47"/>
      <c r="RLV63" s="47"/>
      <c r="RLW63" s="47"/>
      <c r="RLX63" s="47"/>
      <c r="RLY63" s="47"/>
      <c r="RLZ63" s="47"/>
      <c r="RMA63" s="47"/>
      <c r="RMB63" s="47"/>
      <c r="RMC63" s="47"/>
      <c r="RMD63" s="47"/>
      <c r="RME63" s="47"/>
      <c r="RMF63" s="47"/>
      <c r="RMG63" s="47"/>
      <c r="RMH63" s="47"/>
      <c r="RMI63" s="47"/>
      <c r="RMJ63" s="47"/>
      <c r="RMK63" s="47"/>
      <c r="RML63" s="47"/>
      <c r="RMM63" s="47"/>
      <c r="RMN63" s="47"/>
      <c r="RMO63" s="47"/>
      <c r="RMP63" s="47"/>
      <c r="RMQ63" s="47"/>
      <c r="RMR63" s="47"/>
      <c r="RMS63" s="47"/>
      <c r="RMT63" s="47"/>
      <c r="RMU63" s="47"/>
      <c r="RMV63" s="47"/>
      <c r="RMW63" s="47"/>
      <c r="RMX63" s="47"/>
      <c r="RMY63" s="47"/>
      <c r="RMZ63" s="47"/>
      <c r="RNA63" s="47"/>
      <c r="RNB63" s="47"/>
      <c r="RNC63" s="47"/>
      <c r="RND63" s="47"/>
      <c r="RNE63" s="47"/>
      <c r="RNF63" s="47"/>
      <c r="RNG63" s="47"/>
      <c r="RNH63" s="47"/>
      <c r="RNI63" s="47"/>
      <c r="RNJ63" s="47"/>
      <c r="RNK63" s="47"/>
      <c r="RNL63" s="47"/>
      <c r="RNM63" s="47"/>
      <c r="RNN63" s="47"/>
      <c r="RNO63" s="47"/>
      <c r="RNP63" s="47"/>
      <c r="RNQ63" s="47"/>
      <c r="RNR63" s="47"/>
      <c r="RNS63" s="47"/>
      <c r="RNT63" s="47"/>
      <c r="RNU63" s="47"/>
      <c r="RNV63" s="47"/>
      <c r="RNW63" s="47"/>
      <c r="RNX63" s="47"/>
      <c r="RNY63" s="47"/>
      <c r="RNZ63" s="47"/>
      <c r="ROA63" s="47"/>
      <c r="ROB63" s="47"/>
      <c r="ROC63" s="47"/>
      <c r="ROD63" s="47"/>
      <c r="ROE63" s="47"/>
      <c r="ROF63" s="47"/>
      <c r="ROG63" s="47"/>
      <c r="ROH63" s="47"/>
      <c r="ROI63" s="47"/>
      <c r="ROJ63" s="47"/>
      <c r="ROK63" s="47"/>
      <c r="ROL63" s="47"/>
      <c r="ROM63" s="47"/>
      <c r="RON63" s="47"/>
      <c r="ROO63" s="47"/>
      <c r="ROP63" s="47"/>
      <c r="ROQ63" s="47"/>
      <c r="ROR63" s="47"/>
      <c r="ROS63" s="47"/>
      <c r="ROT63" s="47"/>
      <c r="ROU63" s="47"/>
      <c r="ROV63" s="47"/>
      <c r="ROW63" s="47"/>
      <c r="ROX63" s="47"/>
      <c r="ROY63" s="47"/>
      <c r="ROZ63" s="47"/>
      <c r="RPA63" s="47"/>
      <c r="RPB63" s="47"/>
      <c r="RPC63" s="47"/>
      <c r="RPD63" s="47"/>
      <c r="RPE63" s="47"/>
      <c r="RPF63" s="47"/>
      <c r="RPG63" s="47"/>
      <c r="RPH63" s="47"/>
      <c r="RPI63" s="47"/>
      <c r="RPJ63" s="47"/>
      <c r="RPK63" s="47"/>
      <c r="RPL63" s="47"/>
      <c r="RPM63" s="47"/>
      <c r="RPN63" s="47"/>
      <c r="RPO63" s="47"/>
      <c r="RPP63" s="47"/>
      <c r="RPQ63" s="47"/>
      <c r="RPR63" s="47"/>
      <c r="RPS63" s="47"/>
      <c r="RPT63" s="47"/>
      <c r="RPU63" s="47"/>
      <c r="RPV63" s="47"/>
      <c r="RPW63" s="47"/>
      <c r="RPX63" s="47"/>
      <c r="RPY63" s="47"/>
      <c r="RPZ63" s="47"/>
      <c r="RQA63" s="47"/>
      <c r="RQB63" s="47"/>
      <c r="RQC63" s="47"/>
      <c r="RQD63" s="47"/>
      <c r="RQE63" s="47"/>
      <c r="RQF63" s="47"/>
      <c r="RQG63" s="47"/>
      <c r="RQH63" s="47"/>
      <c r="RQI63" s="47"/>
      <c r="RQJ63" s="47"/>
      <c r="RQK63" s="47"/>
      <c r="RQL63" s="47"/>
      <c r="RQM63" s="47"/>
      <c r="RQN63" s="47"/>
      <c r="RQO63" s="47"/>
      <c r="RQP63" s="47"/>
      <c r="RQQ63" s="47"/>
      <c r="RQR63" s="47"/>
      <c r="RQS63" s="47"/>
      <c r="RQT63" s="47"/>
      <c r="RQU63" s="47"/>
      <c r="RQV63" s="47"/>
      <c r="RQW63" s="47"/>
      <c r="RQX63" s="47"/>
      <c r="RQY63" s="47"/>
      <c r="RQZ63" s="47"/>
      <c r="RRA63" s="47"/>
      <c r="RRB63" s="47"/>
      <c r="RRC63" s="47"/>
      <c r="RRD63" s="47"/>
      <c r="RRE63" s="47"/>
      <c r="RRF63" s="47"/>
      <c r="RRG63" s="47"/>
      <c r="RRH63" s="47"/>
      <c r="RRI63" s="47"/>
      <c r="RRJ63" s="47"/>
      <c r="RRK63" s="47"/>
      <c r="RRL63" s="47"/>
      <c r="RRM63" s="47"/>
      <c r="RRN63" s="47"/>
      <c r="RRO63" s="47"/>
      <c r="RRP63" s="47"/>
      <c r="RRQ63" s="47"/>
      <c r="RRR63" s="47"/>
      <c r="RRS63" s="47"/>
      <c r="RRT63" s="47"/>
      <c r="RRU63" s="47"/>
      <c r="RRV63" s="47"/>
      <c r="RRW63" s="47"/>
      <c r="RRX63" s="47"/>
      <c r="RRY63" s="47"/>
      <c r="RRZ63" s="47"/>
      <c r="RSA63" s="47"/>
      <c r="RSB63" s="47"/>
      <c r="RSC63" s="47"/>
      <c r="RSD63" s="47"/>
      <c r="RSE63" s="47"/>
      <c r="RSF63" s="47"/>
      <c r="RSG63" s="47"/>
      <c r="RSH63" s="47"/>
      <c r="RSI63" s="47"/>
      <c r="RSJ63" s="47"/>
      <c r="RSK63" s="47"/>
      <c r="RSL63" s="47"/>
      <c r="RSM63" s="47"/>
      <c r="RSN63" s="47"/>
      <c r="RSO63" s="47"/>
      <c r="RSP63" s="47"/>
      <c r="RSQ63" s="47"/>
      <c r="RSR63" s="47"/>
      <c r="RSS63" s="47"/>
      <c r="RST63" s="47"/>
      <c r="RSU63" s="47"/>
      <c r="RSV63" s="47"/>
      <c r="RSW63" s="47"/>
      <c r="RSX63" s="47"/>
      <c r="RSY63" s="47"/>
      <c r="RSZ63" s="47"/>
      <c r="RTA63" s="47"/>
      <c r="RTB63" s="47"/>
      <c r="RTC63" s="47"/>
      <c r="RTD63" s="47"/>
      <c r="RTE63" s="47"/>
      <c r="RTF63" s="47"/>
      <c r="RTG63" s="47"/>
      <c r="RTH63" s="47"/>
      <c r="RTI63" s="47"/>
      <c r="RTJ63" s="47"/>
      <c r="RTK63" s="47"/>
      <c r="RTL63" s="47"/>
      <c r="RTM63" s="47"/>
      <c r="RTN63" s="47"/>
      <c r="RTO63" s="47"/>
      <c r="RTP63" s="47"/>
      <c r="RTQ63" s="47"/>
      <c r="RTR63" s="47"/>
      <c r="RTS63" s="47"/>
      <c r="RTT63" s="47"/>
      <c r="RTU63" s="47"/>
      <c r="RTV63" s="47"/>
      <c r="RTW63" s="47"/>
      <c r="RTX63" s="47"/>
      <c r="RTY63" s="47"/>
      <c r="RTZ63" s="47"/>
      <c r="RUA63" s="47"/>
      <c r="RUB63" s="47"/>
      <c r="RUC63" s="47"/>
      <c r="RUD63" s="47"/>
      <c r="RUE63" s="47"/>
      <c r="RUF63" s="47"/>
      <c r="RUG63" s="47"/>
      <c r="RUH63" s="47"/>
      <c r="RUI63" s="47"/>
      <c r="RUJ63" s="47"/>
      <c r="RUK63" s="47"/>
      <c r="RUL63" s="47"/>
      <c r="RUM63" s="47"/>
      <c r="RUN63" s="47"/>
      <c r="RUO63" s="47"/>
      <c r="RUP63" s="47"/>
      <c r="RUQ63" s="47"/>
      <c r="RUR63" s="47"/>
      <c r="RUS63" s="47"/>
      <c r="RUT63" s="47"/>
      <c r="RUU63" s="47"/>
      <c r="RUV63" s="47"/>
      <c r="RUW63" s="47"/>
      <c r="RUX63" s="47"/>
      <c r="RUY63" s="47"/>
      <c r="RUZ63" s="47"/>
      <c r="RVA63" s="47"/>
      <c r="RVB63" s="47"/>
      <c r="RVC63" s="47"/>
      <c r="RVD63" s="47"/>
      <c r="RVE63" s="47"/>
      <c r="RVF63" s="47"/>
      <c r="RVG63" s="47"/>
      <c r="RVH63" s="47"/>
      <c r="RVI63" s="47"/>
      <c r="RVJ63" s="47"/>
      <c r="RVK63" s="47"/>
      <c r="RVL63" s="47"/>
      <c r="RVM63" s="47"/>
      <c r="RVN63" s="47"/>
      <c r="RVO63" s="47"/>
      <c r="RVP63" s="47"/>
      <c r="RVQ63" s="47"/>
      <c r="RVR63" s="47"/>
      <c r="RVS63" s="47"/>
      <c r="RVT63" s="47"/>
      <c r="RVU63" s="47"/>
      <c r="RVV63" s="47"/>
      <c r="RVW63" s="47"/>
      <c r="RVX63" s="47"/>
      <c r="RVY63" s="47"/>
      <c r="RVZ63" s="47"/>
      <c r="RWA63" s="47"/>
      <c r="RWB63" s="47"/>
      <c r="RWC63" s="47"/>
      <c r="RWD63" s="47"/>
      <c r="RWE63" s="47"/>
      <c r="RWF63" s="47"/>
      <c r="RWG63" s="47"/>
      <c r="RWH63" s="47"/>
      <c r="RWI63" s="47"/>
      <c r="RWJ63" s="47"/>
      <c r="RWK63" s="47"/>
      <c r="RWL63" s="47"/>
      <c r="RWM63" s="47"/>
      <c r="RWN63" s="47"/>
      <c r="RWO63" s="47"/>
      <c r="RWP63" s="47"/>
      <c r="RWQ63" s="47"/>
      <c r="RWR63" s="47"/>
      <c r="RWS63" s="47"/>
      <c r="RWT63" s="47"/>
      <c r="RWU63" s="47"/>
      <c r="RWV63" s="47"/>
      <c r="RWW63" s="47"/>
      <c r="RWX63" s="47"/>
      <c r="RWY63" s="47"/>
      <c r="RWZ63" s="47"/>
      <c r="RXA63" s="47"/>
      <c r="RXB63" s="47"/>
      <c r="RXC63" s="47"/>
      <c r="RXD63" s="47"/>
      <c r="RXE63" s="47"/>
      <c r="RXF63" s="47"/>
      <c r="RXG63" s="47"/>
      <c r="RXH63" s="47"/>
      <c r="RXI63" s="47"/>
      <c r="RXJ63" s="47"/>
      <c r="RXK63" s="47"/>
      <c r="RXL63" s="47"/>
      <c r="RXM63" s="47"/>
      <c r="RXN63" s="47"/>
      <c r="RXO63" s="47"/>
      <c r="RXP63" s="47"/>
      <c r="RXQ63" s="47"/>
      <c r="RXR63" s="47"/>
      <c r="RXS63" s="47"/>
      <c r="RXT63" s="47"/>
      <c r="RXU63" s="47"/>
      <c r="RXV63" s="47"/>
      <c r="RXW63" s="47"/>
      <c r="RXX63" s="47"/>
      <c r="RXY63" s="47"/>
      <c r="RXZ63" s="47"/>
      <c r="RYA63" s="47"/>
      <c r="RYB63" s="47"/>
      <c r="RYC63" s="47"/>
      <c r="RYD63" s="47"/>
      <c r="RYE63" s="47"/>
      <c r="RYF63" s="47"/>
      <c r="RYG63" s="47"/>
      <c r="RYH63" s="47"/>
      <c r="RYI63" s="47"/>
      <c r="RYJ63" s="47"/>
      <c r="RYK63" s="47"/>
      <c r="RYL63" s="47"/>
      <c r="RYM63" s="47"/>
      <c r="RYN63" s="47"/>
      <c r="RYO63" s="47"/>
      <c r="RYP63" s="47"/>
      <c r="RYQ63" s="47"/>
      <c r="RYR63" s="47"/>
      <c r="RYS63" s="47"/>
      <c r="RYT63" s="47"/>
      <c r="RYU63" s="47"/>
      <c r="RYV63" s="47"/>
      <c r="RYW63" s="47"/>
      <c r="RYX63" s="47"/>
      <c r="RYY63" s="47"/>
      <c r="RYZ63" s="47"/>
      <c r="RZA63" s="47"/>
      <c r="RZB63" s="47"/>
      <c r="RZC63" s="47"/>
      <c r="RZD63" s="47"/>
      <c r="RZE63" s="47"/>
      <c r="RZF63" s="47"/>
      <c r="RZG63" s="47"/>
      <c r="RZH63" s="47"/>
      <c r="RZI63" s="47"/>
      <c r="RZJ63" s="47"/>
      <c r="RZK63" s="47"/>
      <c r="RZL63" s="47"/>
      <c r="RZM63" s="47"/>
      <c r="RZN63" s="47"/>
      <c r="RZO63" s="47"/>
      <c r="RZP63" s="47"/>
      <c r="RZQ63" s="47"/>
      <c r="RZR63" s="47"/>
      <c r="RZS63" s="47"/>
      <c r="RZT63" s="47"/>
      <c r="RZU63" s="47"/>
      <c r="RZV63" s="47"/>
      <c r="RZW63" s="47"/>
      <c r="RZX63" s="47"/>
      <c r="RZY63" s="47"/>
      <c r="RZZ63" s="47"/>
      <c r="SAA63" s="47"/>
      <c r="SAB63" s="47"/>
      <c r="SAC63" s="47"/>
      <c r="SAD63" s="47"/>
      <c r="SAE63" s="47"/>
      <c r="SAF63" s="47"/>
      <c r="SAG63" s="47"/>
      <c r="SAH63" s="47"/>
      <c r="SAI63" s="47"/>
      <c r="SAJ63" s="47"/>
      <c r="SAK63" s="47"/>
      <c r="SAL63" s="47"/>
      <c r="SAM63" s="47"/>
      <c r="SAN63" s="47"/>
      <c r="SAO63" s="47"/>
      <c r="SAP63" s="47"/>
      <c r="SAQ63" s="47"/>
      <c r="SAR63" s="47"/>
      <c r="SAS63" s="47"/>
      <c r="SAT63" s="47"/>
      <c r="SAU63" s="47"/>
      <c r="SAV63" s="47"/>
      <c r="SAW63" s="47"/>
      <c r="SAX63" s="47"/>
      <c r="SAY63" s="47"/>
      <c r="SAZ63" s="47"/>
      <c r="SBA63" s="47"/>
      <c r="SBB63" s="47"/>
      <c r="SBC63" s="47"/>
      <c r="SBD63" s="47"/>
      <c r="SBE63" s="47"/>
      <c r="SBF63" s="47"/>
      <c r="SBG63" s="47"/>
      <c r="SBH63" s="47"/>
      <c r="SBI63" s="47"/>
      <c r="SBJ63" s="47"/>
      <c r="SBK63" s="47"/>
      <c r="SBL63" s="47"/>
      <c r="SBM63" s="47"/>
      <c r="SBN63" s="47"/>
      <c r="SBO63" s="47"/>
      <c r="SBP63" s="47"/>
      <c r="SBQ63" s="47"/>
      <c r="SBR63" s="47"/>
      <c r="SBS63" s="47"/>
      <c r="SBT63" s="47"/>
      <c r="SBU63" s="47"/>
      <c r="SBV63" s="47"/>
      <c r="SBW63" s="47"/>
      <c r="SBX63" s="47"/>
      <c r="SBY63" s="47"/>
      <c r="SBZ63" s="47"/>
      <c r="SCA63" s="47"/>
      <c r="SCB63" s="47"/>
      <c r="SCC63" s="47"/>
      <c r="SCD63" s="47"/>
      <c r="SCE63" s="47"/>
      <c r="SCF63" s="47"/>
      <c r="SCG63" s="47"/>
      <c r="SCH63" s="47"/>
      <c r="SCI63" s="47"/>
      <c r="SCJ63" s="47"/>
      <c r="SCK63" s="47"/>
      <c r="SCL63" s="47"/>
      <c r="SCM63" s="47"/>
      <c r="SCN63" s="47"/>
      <c r="SCO63" s="47"/>
      <c r="SCP63" s="47"/>
      <c r="SCQ63" s="47"/>
      <c r="SCR63" s="47"/>
      <c r="SCS63" s="47"/>
      <c r="SCT63" s="47"/>
      <c r="SCU63" s="47"/>
      <c r="SCV63" s="47"/>
      <c r="SCW63" s="47"/>
      <c r="SCX63" s="47"/>
      <c r="SCY63" s="47"/>
      <c r="SCZ63" s="47"/>
      <c r="SDA63" s="47"/>
      <c r="SDB63" s="47"/>
      <c r="SDC63" s="47"/>
      <c r="SDD63" s="47"/>
      <c r="SDE63" s="47"/>
      <c r="SDF63" s="47"/>
      <c r="SDG63" s="47"/>
      <c r="SDH63" s="47"/>
      <c r="SDI63" s="47"/>
      <c r="SDJ63" s="47"/>
      <c r="SDK63" s="47"/>
      <c r="SDL63" s="47"/>
      <c r="SDM63" s="47"/>
      <c r="SDN63" s="47"/>
      <c r="SDO63" s="47"/>
      <c r="SDP63" s="47"/>
      <c r="SDQ63" s="47"/>
      <c r="SDR63" s="47"/>
      <c r="SDS63" s="47"/>
      <c r="SDT63" s="47"/>
      <c r="SDU63" s="47"/>
      <c r="SDV63" s="47"/>
      <c r="SDW63" s="47"/>
      <c r="SDX63" s="47"/>
      <c r="SDY63" s="47"/>
      <c r="SDZ63" s="47"/>
      <c r="SEA63" s="47"/>
      <c r="SEB63" s="47"/>
      <c r="SEC63" s="47"/>
      <c r="SED63" s="47"/>
      <c r="SEE63" s="47"/>
      <c r="SEF63" s="47"/>
      <c r="SEG63" s="47"/>
      <c r="SEH63" s="47"/>
      <c r="SEI63" s="47"/>
      <c r="SEJ63" s="47"/>
      <c r="SEK63" s="47"/>
      <c r="SEL63" s="47"/>
      <c r="SEM63" s="47"/>
      <c r="SEN63" s="47"/>
      <c r="SEO63" s="47"/>
      <c r="SEP63" s="47"/>
      <c r="SEQ63" s="47"/>
      <c r="SER63" s="47"/>
      <c r="SES63" s="47"/>
      <c r="SET63" s="47"/>
      <c r="SEU63" s="47"/>
      <c r="SEV63" s="47"/>
      <c r="SEW63" s="47"/>
      <c r="SEX63" s="47"/>
      <c r="SEY63" s="47"/>
      <c r="SEZ63" s="47"/>
      <c r="SFA63" s="47"/>
      <c r="SFB63" s="47"/>
      <c r="SFC63" s="47"/>
      <c r="SFD63" s="47"/>
      <c r="SFE63" s="47"/>
      <c r="SFF63" s="47"/>
      <c r="SFG63" s="47"/>
      <c r="SFH63" s="47"/>
      <c r="SFI63" s="47"/>
      <c r="SFJ63" s="47"/>
      <c r="SFK63" s="47"/>
      <c r="SFL63" s="47"/>
      <c r="SFM63" s="47"/>
      <c r="SFN63" s="47"/>
      <c r="SFO63" s="47"/>
      <c r="SFP63" s="47"/>
      <c r="SFQ63" s="47"/>
      <c r="SFR63" s="47"/>
      <c r="SFS63" s="47"/>
      <c r="SFT63" s="47"/>
      <c r="SFU63" s="47"/>
      <c r="SFV63" s="47"/>
      <c r="SFW63" s="47"/>
      <c r="SFX63" s="47"/>
      <c r="SFY63" s="47"/>
      <c r="SFZ63" s="47"/>
      <c r="SGA63" s="47"/>
      <c r="SGB63" s="47"/>
      <c r="SGC63" s="47"/>
      <c r="SGD63" s="47"/>
      <c r="SGE63" s="47"/>
      <c r="SGF63" s="47"/>
      <c r="SGG63" s="47"/>
      <c r="SGH63" s="47"/>
      <c r="SGI63" s="47"/>
      <c r="SGJ63" s="47"/>
      <c r="SGK63" s="47"/>
      <c r="SGL63" s="47"/>
      <c r="SGM63" s="47"/>
      <c r="SGN63" s="47"/>
      <c r="SGO63" s="47"/>
      <c r="SGP63" s="47"/>
      <c r="SGQ63" s="47"/>
      <c r="SGR63" s="47"/>
      <c r="SGS63" s="47"/>
      <c r="SGT63" s="47"/>
      <c r="SGU63" s="47"/>
      <c r="SGV63" s="47"/>
      <c r="SGW63" s="47"/>
      <c r="SGX63" s="47"/>
      <c r="SGY63" s="47"/>
      <c r="SGZ63" s="47"/>
      <c r="SHA63" s="47"/>
      <c r="SHB63" s="47"/>
      <c r="SHC63" s="47"/>
      <c r="SHD63" s="47"/>
      <c r="SHE63" s="47"/>
      <c r="SHF63" s="47"/>
      <c r="SHG63" s="47"/>
      <c r="SHH63" s="47"/>
      <c r="SHI63" s="47"/>
      <c r="SHJ63" s="47"/>
      <c r="SHK63" s="47"/>
      <c r="SHL63" s="47"/>
      <c r="SHM63" s="47"/>
      <c r="SHN63" s="47"/>
      <c r="SHO63" s="47"/>
      <c r="SHP63" s="47"/>
      <c r="SHQ63" s="47"/>
      <c r="SHR63" s="47"/>
      <c r="SHS63" s="47"/>
      <c r="SHT63" s="47"/>
      <c r="SHU63" s="47"/>
      <c r="SHV63" s="47"/>
      <c r="SHW63" s="47"/>
      <c r="SHX63" s="47"/>
      <c r="SHY63" s="47"/>
      <c r="SHZ63" s="47"/>
      <c r="SIA63" s="47"/>
      <c r="SIB63" s="47"/>
      <c r="SIC63" s="47"/>
      <c r="SID63" s="47"/>
      <c r="SIE63" s="47"/>
      <c r="SIF63" s="47"/>
      <c r="SIG63" s="47"/>
      <c r="SIH63" s="47"/>
      <c r="SII63" s="47"/>
      <c r="SIJ63" s="47"/>
      <c r="SIK63" s="47"/>
      <c r="SIL63" s="47"/>
      <c r="SIM63" s="47"/>
      <c r="SIN63" s="47"/>
      <c r="SIO63" s="47"/>
      <c r="SIP63" s="47"/>
      <c r="SIQ63" s="47"/>
      <c r="SIR63" s="47"/>
      <c r="SIS63" s="47"/>
      <c r="SIT63" s="47"/>
      <c r="SIU63" s="47"/>
      <c r="SIV63" s="47"/>
      <c r="SIW63" s="47"/>
      <c r="SIX63" s="47"/>
      <c r="SIY63" s="47"/>
      <c r="SIZ63" s="47"/>
      <c r="SJA63" s="47"/>
      <c r="SJB63" s="47"/>
      <c r="SJC63" s="47"/>
      <c r="SJD63" s="47"/>
      <c r="SJE63" s="47"/>
      <c r="SJF63" s="47"/>
      <c r="SJG63" s="47"/>
      <c r="SJH63" s="47"/>
      <c r="SJI63" s="47"/>
      <c r="SJJ63" s="47"/>
      <c r="SJK63" s="47"/>
      <c r="SJL63" s="47"/>
      <c r="SJM63" s="47"/>
      <c r="SJN63" s="47"/>
      <c r="SJO63" s="47"/>
      <c r="SJP63" s="47"/>
      <c r="SJQ63" s="47"/>
      <c r="SJR63" s="47"/>
      <c r="SJS63" s="47"/>
      <c r="SJT63" s="47"/>
      <c r="SJU63" s="47"/>
      <c r="SJV63" s="47"/>
      <c r="SJW63" s="47"/>
      <c r="SJX63" s="47"/>
      <c r="SJY63" s="47"/>
      <c r="SJZ63" s="47"/>
      <c r="SKA63" s="47"/>
      <c r="SKB63" s="47"/>
      <c r="SKC63" s="47"/>
      <c r="SKD63" s="47"/>
      <c r="SKE63" s="47"/>
      <c r="SKF63" s="47"/>
      <c r="SKG63" s="47"/>
      <c r="SKH63" s="47"/>
      <c r="SKI63" s="47"/>
      <c r="SKJ63" s="47"/>
      <c r="SKK63" s="47"/>
      <c r="SKL63" s="47"/>
      <c r="SKM63" s="47"/>
      <c r="SKN63" s="47"/>
      <c r="SKO63" s="47"/>
      <c r="SKP63" s="47"/>
      <c r="SKQ63" s="47"/>
      <c r="SKR63" s="47"/>
      <c r="SKS63" s="47"/>
      <c r="SKT63" s="47"/>
      <c r="SKU63" s="47"/>
      <c r="SKV63" s="47"/>
      <c r="SKW63" s="47"/>
      <c r="SKX63" s="47"/>
      <c r="SKY63" s="47"/>
      <c r="SKZ63" s="47"/>
      <c r="SLA63" s="47"/>
      <c r="SLB63" s="47"/>
      <c r="SLC63" s="47"/>
      <c r="SLD63" s="47"/>
      <c r="SLE63" s="47"/>
      <c r="SLF63" s="47"/>
      <c r="SLG63" s="47"/>
      <c r="SLH63" s="47"/>
      <c r="SLI63" s="47"/>
      <c r="SLJ63" s="47"/>
      <c r="SLK63" s="47"/>
      <c r="SLL63" s="47"/>
      <c r="SLM63" s="47"/>
      <c r="SLN63" s="47"/>
      <c r="SLO63" s="47"/>
      <c r="SLP63" s="47"/>
      <c r="SLQ63" s="47"/>
      <c r="SLR63" s="47"/>
      <c r="SLS63" s="47"/>
      <c r="SLT63" s="47"/>
      <c r="SLU63" s="47"/>
      <c r="SLV63" s="47"/>
      <c r="SLW63" s="47"/>
      <c r="SLX63" s="47"/>
      <c r="SLY63" s="47"/>
      <c r="SLZ63" s="47"/>
      <c r="SMA63" s="47"/>
      <c r="SMB63" s="47"/>
      <c r="SMC63" s="47"/>
      <c r="SMD63" s="47"/>
      <c r="SME63" s="47"/>
      <c r="SMF63" s="47"/>
      <c r="SMG63" s="47"/>
      <c r="SMH63" s="47"/>
      <c r="SMI63" s="47"/>
      <c r="SMJ63" s="47"/>
      <c r="SMK63" s="47"/>
      <c r="SML63" s="47"/>
      <c r="SMM63" s="47"/>
      <c r="SMN63" s="47"/>
      <c r="SMO63" s="47"/>
      <c r="SMP63" s="47"/>
      <c r="SMQ63" s="47"/>
      <c r="SMR63" s="47"/>
      <c r="SMS63" s="47"/>
      <c r="SMT63" s="47"/>
      <c r="SMU63" s="47"/>
      <c r="SMV63" s="47"/>
      <c r="SMW63" s="47"/>
      <c r="SMX63" s="47"/>
      <c r="SMY63" s="47"/>
      <c r="SMZ63" s="47"/>
      <c r="SNA63" s="47"/>
      <c r="SNB63" s="47"/>
      <c r="SNC63" s="47"/>
      <c r="SND63" s="47"/>
      <c r="SNE63" s="47"/>
      <c r="SNF63" s="47"/>
      <c r="SNG63" s="47"/>
      <c r="SNH63" s="47"/>
      <c r="SNI63" s="47"/>
      <c r="SNJ63" s="47"/>
      <c r="SNK63" s="47"/>
      <c r="SNL63" s="47"/>
      <c r="SNM63" s="47"/>
      <c r="SNN63" s="47"/>
      <c r="SNO63" s="47"/>
      <c r="SNP63" s="47"/>
      <c r="SNQ63" s="47"/>
      <c r="SNR63" s="47"/>
      <c r="SNS63" s="47"/>
      <c r="SNT63" s="47"/>
      <c r="SNU63" s="47"/>
      <c r="SNV63" s="47"/>
      <c r="SNW63" s="47"/>
      <c r="SNX63" s="47"/>
      <c r="SNY63" s="47"/>
      <c r="SNZ63" s="47"/>
      <c r="SOA63" s="47"/>
      <c r="SOB63" s="47"/>
      <c r="SOC63" s="47"/>
      <c r="SOD63" s="47"/>
      <c r="SOE63" s="47"/>
      <c r="SOF63" s="47"/>
      <c r="SOG63" s="47"/>
      <c r="SOH63" s="47"/>
      <c r="SOI63" s="47"/>
      <c r="SOJ63" s="47"/>
      <c r="SOK63" s="47"/>
      <c r="SOL63" s="47"/>
      <c r="SOM63" s="47"/>
      <c r="SON63" s="47"/>
      <c r="SOO63" s="47"/>
      <c r="SOP63" s="47"/>
      <c r="SOQ63" s="47"/>
      <c r="SOR63" s="47"/>
      <c r="SOS63" s="47"/>
      <c r="SOT63" s="47"/>
      <c r="SOU63" s="47"/>
      <c r="SOV63" s="47"/>
      <c r="SOW63" s="47"/>
      <c r="SOX63" s="47"/>
      <c r="SOY63" s="47"/>
      <c r="SOZ63" s="47"/>
      <c r="SPA63" s="47"/>
      <c r="SPB63" s="47"/>
      <c r="SPC63" s="47"/>
      <c r="SPD63" s="47"/>
      <c r="SPE63" s="47"/>
      <c r="SPF63" s="47"/>
      <c r="SPG63" s="47"/>
      <c r="SPH63" s="47"/>
      <c r="SPI63" s="47"/>
      <c r="SPJ63" s="47"/>
      <c r="SPK63" s="47"/>
      <c r="SPL63" s="47"/>
      <c r="SPM63" s="47"/>
      <c r="SPN63" s="47"/>
      <c r="SPO63" s="47"/>
      <c r="SPP63" s="47"/>
      <c r="SPQ63" s="47"/>
      <c r="SPR63" s="47"/>
      <c r="SPS63" s="47"/>
      <c r="SPT63" s="47"/>
      <c r="SPU63" s="47"/>
      <c r="SPV63" s="47"/>
      <c r="SPW63" s="47"/>
      <c r="SPX63" s="47"/>
      <c r="SPY63" s="47"/>
      <c r="SPZ63" s="47"/>
      <c r="SQA63" s="47"/>
      <c r="SQB63" s="47"/>
      <c r="SQC63" s="47"/>
      <c r="SQD63" s="47"/>
      <c r="SQE63" s="47"/>
      <c r="SQF63" s="47"/>
      <c r="SQG63" s="47"/>
      <c r="SQH63" s="47"/>
      <c r="SQI63" s="47"/>
      <c r="SQJ63" s="47"/>
      <c r="SQK63" s="47"/>
      <c r="SQL63" s="47"/>
      <c r="SQM63" s="47"/>
      <c r="SQN63" s="47"/>
      <c r="SQO63" s="47"/>
      <c r="SQP63" s="47"/>
      <c r="SQQ63" s="47"/>
      <c r="SQR63" s="47"/>
      <c r="SQS63" s="47"/>
      <c r="SQT63" s="47"/>
      <c r="SQU63" s="47"/>
      <c r="SQV63" s="47"/>
      <c r="SQW63" s="47"/>
      <c r="SQX63" s="47"/>
      <c r="SQY63" s="47"/>
      <c r="SQZ63" s="47"/>
      <c r="SRA63" s="47"/>
      <c r="SRB63" s="47"/>
      <c r="SRC63" s="47"/>
      <c r="SRD63" s="47"/>
      <c r="SRE63" s="47"/>
      <c r="SRF63" s="47"/>
      <c r="SRG63" s="47"/>
      <c r="SRH63" s="47"/>
      <c r="SRI63" s="47"/>
      <c r="SRJ63" s="47"/>
      <c r="SRK63" s="47"/>
      <c r="SRL63" s="47"/>
      <c r="SRM63" s="47"/>
      <c r="SRN63" s="47"/>
      <c r="SRO63" s="47"/>
      <c r="SRP63" s="47"/>
      <c r="SRQ63" s="47"/>
      <c r="SRR63" s="47"/>
      <c r="SRS63" s="47"/>
      <c r="SRT63" s="47"/>
      <c r="SRU63" s="47"/>
      <c r="SRV63" s="47"/>
      <c r="SRW63" s="47"/>
      <c r="SRX63" s="47"/>
      <c r="SRY63" s="47"/>
      <c r="SRZ63" s="47"/>
      <c r="SSA63" s="47"/>
      <c r="SSB63" s="47"/>
      <c r="SSC63" s="47"/>
      <c r="SSD63" s="47"/>
      <c r="SSE63" s="47"/>
      <c r="SSF63" s="47"/>
      <c r="SSG63" s="47"/>
      <c r="SSH63" s="47"/>
      <c r="SSI63" s="47"/>
      <c r="SSJ63" s="47"/>
      <c r="SSK63" s="47"/>
      <c r="SSL63" s="47"/>
      <c r="SSM63" s="47"/>
      <c r="SSN63" s="47"/>
      <c r="SSO63" s="47"/>
      <c r="SSP63" s="47"/>
      <c r="SSQ63" s="47"/>
      <c r="SSR63" s="47"/>
      <c r="SSS63" s="47"/>
      <c r="SST63" s="47"/>
      <c r="SSU63" s="47"/>
      <c r="SSV63" s="47"/>
      <c r="SSW63" s="47"/>
      <c r="SSX63" s="47"/>
      <c r="SSY63" s="47"/>
      <c r="SSZ63" s="47"/>
      <c r="STA63" s="47"/>
      <c r="STB63" s="47"/>
      <c r="STC63" s="47"/>
      <c r="STD63" s="47"/>
      <c r="STE63" s="47"/>
      <c r="STF63" s="47"/>
      <c r="STG63" s="47"/>
      <c r="STH63" s="47"/>
      <c r="STI63" s="47"/>
      <c r="STJ63" s="47"/>
      <c r="STK63" s="47"/>
      <c r="STL63" s="47"/>
      <c r="STM63" s="47"/>
      <c r="STN63" s="47"/>
      <c r="STO63" s="47"/>
      <c r="STP63" s="47"/>
      <c r="STQ63" s="47"/>
      <c r="STR63" s="47"/>
      <c r="STS63" s="47"/>
      <c r="STT63" s="47"/>
      <c r="STU63" s="47"/>
      <c r="STV63" s="47"/>
      <c r="STW63" s="47"/>
      <c r="STX63" s="47"/>
      <c r="STY63" s="47"/>
      <c r="STZ63" s="47"/>
      <c r="SUA63" s="47"/>
      <c r="SUB63" s="47"/>
      <c r="SUC63" s="47"/>
      <c r="SUD63" s="47"/>
      <c r="SUE63" s="47"/>
      <c r="SUF63" s="47"/>
      <c r="SUG63" s="47"/>
      <c r="SUH63" s="47"/>
      <c r="SUI63" s="47"/>
      <c r="SUJ63" s="47"/>
      <c r="SUK63" s="47"/>
      <c r="SUL63" s="47"/>
      <c r="SUM63" s="47"/>
      <c r="SUN63" s="47"/>
      <c r="SUO63" s="47"/>
      <c r="SUP63" s="47"/>
      <c r="SUQ63" s="47"/>
      <c r="SUR63" s="47"/>
      <c r="SUS63" s="47"/>
      <c r="SUT63" s="47"/>
      <c r="SUU63" s="47"/>
      <c r="SUV63" s="47"/>
      <c r="SUW63" s="47"/>
      <c r="SUX63" s="47"/>
      <c r="SUY63" s="47"/>
      <c r="SUZ63" s="47"/>
      <c r="SVA63" s="47"/>
      <c r="SVB63" s="47"/>
      <c r="SVC63" s="47"/>
      <c r="SVD63" s="47"/>
      <c r="SVE63" s="47"/>
      <c r="SVF63" s="47"/>
      <c r="SVG63" s="47"/>
      <c r="SVH63" s="47"/>
      <c r="SVI63" s="47"/>
      <c r="SVJ63" s="47"/>
      <c r="SVK63" s="47"/>
      <c r="SVL63" s="47"/>
      <c r="SVM63" s="47"/>
      <c r="SVN63" s="47"/>
      <c r="SVO63" s="47"/>
      <c r="SVP63" s="47"/>
      <c r="SVQ63" s="47"/>
      <c r="SVR63" s="47"/>
      <c r="SVS63" s="47"/>
      <c r="SVT63" s="47"/>
      <c r="SVU63" s="47"/>
      <c r="SVV63" s="47"/>
      <c r="SVW63" s="47"/>
      <c r="SVX63" s="47"/>
      <c r="SVY63" s="47"/>
      <c r="SVZ63" s="47"/>
      <c r="SWA63" s="47"/>
      <c r="SWB63" s="47"/>
      <c r="SWC63" s="47"/>
      <c r="SWD63" s="47"/>
      <c r="SWE63" s="47"/>
      <c r="SWF63" s="47"/>
      <c r="SWG63" s="47"/>
      <c r="SWH63" s="47"/>
      <c r="SWI63" s="47"/>
      <c r="SWJ63" s="47"/>
      <c r="SWK63" s="47"/>
      <c r="SWL63" s="47"/>
      <c r="SWM63" s="47"/>
      <c r="SWN63" s="47"/>
      <c r="SWO63" s="47"/>
      <c r="SWP63" s="47"/>
      <c r="SWQ63" s="47"/>
      <c r="SWR63" s="47"/>
      <c r="SWS63" s="47"/>
      <c r="SWT63" s="47"/>
      <c r="SWU63" s="47"/>
      <c r="SWV63" s="47"/>
      <c r="SWW63" s="47"/>
      <c r="SWX63" s="47"/>
      <c r="SWY63" s="47"/>
      <c r="SWZ63" s="47"/>
      <c r="SXA63" s="47"/>
      <c r="SXB63" s="47"/>
      <c r="SXC63" s="47"/>
      <c r="SXD63" s="47"/>
      <c r="SXE63" s="47"/>
      <c r="SXF63" s="47"/>
      <c r="SXG63" s="47"/>
      <c r="SXH63" s="47"/>
      <c r="SXI63" s="47"/>
      <c r="SXJ63" s="47"/>
      <c r="SXK63" s="47"/>
      <c r="SXL63" s="47"/>
      <c r="SXM63" s="47"/>
      <c r="SXN63" s="47"/>
      <c r="SXO63" s="47"/>
      <c r="SXP63" s="47"/>
      <c r="SXQ63" s="47"/>
      <c r="SXR63" s="47"/>
      <c r="SXS63" s="47"/>
      <c r="SXT63" s="47"/>
      <c r="SXU63" s="47"/>
      <c r="SXV63" s="47"/>
      <c r="SXW63" s="47"/>
      <c r="SXX63" s="47"/>
      <c r="SXY63" s="47"/>
      <c r="SXZ63" s="47"/>
      <c r="SYA63" s="47"/>
      <c r="SYB63" s="47"/>
      <c r="SYC63" s="47"/>
      <c r="SYD63" s="47"/>
      <c r="SYE63" s="47"/>
      <c r="SYF63" s="47"/>
      <c r="SYG63" s="47"/>
      <c r="SYH63" s="47"/>
      <c r="SYI63" s="47"/>
      <c r="SYJ63" s="47"/>
      <c r="SYK63" s="47"/>
      <c r="SYL63" s="47"/>
      <c r="SYM63" s="47"/>
      <c r="SYN63" s="47"/>
      <c r="SYO63" s="47"/>
      <c r="SYP63" s="47"/>
      <c r="SYQ63" s="47"/>
      <c r="SYR63" s="47"/>
      <c r="SYS63" s="47"/>
      <c r="SYT63" s="47"/>
      <c r="SYU63" s="47"/>
      <c r="SYV63" s="47"/>
      <c r="SYW63" s="47"/>
      <c r="SYX63" s="47"/>
      <c r="SYY63" s="47"/>
      <c r="SYZ63" s="47"/>
      <c r="SZA63" s="47"/>
      <c r="SZB63" s="47"/>
      <c r="SZC63" s="47"/>
      <c r="SZD63" s="47"/>
      <c r="SZE63" s="47"/>
      <c r="SZF63" s="47"/>
      <c r="SZG63" s="47"/>
      <c r="SZH63" s="47"/>
      <c r="SZI63" s="47"/>
      <c r="SZJ63" s="47"/>
      <c r="SZK63" s="47"/>
      <c r="SZL63" s="47"/>
      <c r="SZM63" s="47"/>
      <c r="SZN63" s="47"/>
      <c r="SZO63" s="47"/>
      <c r="SZP63" s="47"/>
      <c r="SZQ63" s="47"/>
      <c r="SZR63" s="47"/>
      <c r="SZS63" s="47"/>
      <c r="SZT63" s="47"/>
      <c r="SZU63" s="47"/>
      <c r="SZV63" s="47"/>
      <c r="SZW63" s="47"/>
      <c r="SZX63" s="47"/>
      <c r="SZY63" s="47"/>
      <c r="SZZ63" s="47"/>
      <c r="TAA63" s="47"/>
      <c r="TAB63" s="47"/>
      <c r="TAC63" s="47"/>
      <c r="TAD63" s="47"/>
      <c r="TAE63" s="47"/>
      <c r="TAF63" s="47"/>
      <c r="TAG63" s="47"/>
      <c r="TAH63" s="47"/>
      <c r="TAI63" s="47"/>
      <c r="TAJ63" s="47"/>
      <c r="TAK63" s="47"/>
      <c r="TAL63" s="47"/>
      <c r="TAM63" s="47"/>
      <c r="TAN63" s="47"/>
      <c r="TAO63" s="47"/>
      <c r="TAP63" s="47"/>
      <c r="TAQ63" s="47"/>
      <c r="TAR63" s="47"/>
      <c r="TAS63" s="47"/>
      <c r="TAT63" s="47"/>
      <c r="TAU63" s="47"/>
      <c r="TAV63" s="47"/>
      <c r="TAW63" s="47"/>
      <c r="TAX63" s="47"/>
      <c r="TAY63" s="47"/>
      <c r="TAZ63" s="47"/>
      <c r="TBA63" s="47"/>
      <c r="TBB63" s="47"/>
      <c r="TBC63" s="47"/>
      <c r="TBD63" s="47"/>
      <c r="TBE63" s="47"/>
      <c r="TBF63" s="47"/>
      <c r="TBG63" s="47"/>
      <c r="TBH63" s="47"/>
      <c r="TBI63" s="47"/>
      <c r="TBJ63" s="47"/>
      <c r="TBK63" s="47"/>
      <c r="TBL63" s="47"/>
      <c r="TBM63" s="47"/>
      <c r="TBN63" s="47"/>
      <c r="TBO63" s="47"/>
      <c r="TBP63" s="47"/>
      <c r="TBQ63" s="47"/>
      <c r="TBR63" s="47"/>
      <c r="TBS63" s="47"/>
      <c r="TBT63" s="47"/>
      <c r="TBU63" s="47"/>
      <c r="TBV63" s="47"/>
      <c r="TBW63" s="47"/>
      <c r="TBX63" s="47"/>
      <c r="TBY63" s="47"/>
      <c r="TBZ63" s="47"/>
      <c r="TCA63" s="47"/>
      <c r="TCB63" s="47"/>
      <c r="TCC63" s="47"/>
      <c r="TCD63" s="47"/>
      <c r="TCE63" s="47"/>
      <c r="TCF63" s="47"/>
      <c r="TCG63" s="47"/>
      <c r="TCH63" s="47"/>
      <c r="TCI63" s="47"/>
      <c r="TCJ63" s="47"/>
      <c r="TCK63" s="47"/>
      <c r="TCL63" s="47"/>
      <c r="TCM63" s="47"/>
      <c r="TCN63" s="47"/>
      <c r="TCO63" s="47"/>
      <c r="TCP63" s="47"/>
      <c r="TCQ63" s="47"/>
      <c r="TCR63" s="47"/>
      <c r="TCS63" s="47"/>
      <c r="TCT63" s="47"/>
      <c r="TCU63" s="47"/>
      <c r="TCV63" s="47"/>
      <c r="TCW63" s="47"/>
      <c r="TCX63" s="47"/>
      <c r="TCY63" s="47"/>
      <c r="TCZ63" s="47"/>
      <c r="TDA63" s="47"/>
      <c r="TDB63" s="47"/>
      <c r="TDC63" s="47"/>
      <c r="TDD63" s="47"/>
      <c r="TDE63" s="47"/>
      <c r="TDF63" s="47"/>
      <c r="TDG63" s="47"/>
      <c r="TDH63" s="47"/>
      <c r="TDI63" s="47"/>
      <c r="TDJ63" s="47"/>
      <c r="TDK63" s="47"/>
      <c r="TDL63" s="47"/>
      <c r="TDM63" s="47"/>
      <c r="TDN63" s="47"/>
      <c r="TDO63" s="47"/>
      <c r="TDP63" s="47"/>
      <c r="TDQ63" s="47"/>
      <c r="TDR63" s="47"/>
      <c r="TDS63" s="47"/>
      <c r="TDT63" s="47"/>
      <c r="TDU63" s="47"/>
      <c r="TDV63" s="47"/>
      <c r="TDW63" s="47"/>
      <c r="TDX63" s="47"/>
      <c r="TDY63" s="47"/>
      <c r="TDZ63" s="47"/>
      <c r="TEA63" s="47"/>
      <c r="TEB63" s="47"/>
      <c r="TEC63" s="47"/>
      <c r="TED63" s="47"/>
      <c r="TEE63" s="47"/>
      <c r="TEF63" s="47"/>
      <c r="TEG63" s="47"/>
      <c r="TEH63" s="47"/>
      <c r="TEI63" s="47"/>
      <c r="TEJ63" s="47"/>
      <c r="TEK63" s="47"/>
      <c r="TEL63" s="47"/>
      <c r="TEM63" s="47"/>
      <c r="TEN63" s="47"/>
      <c r="TEO63" s="47"/>
      <c r="TEP63" s="47"/>
      <c r="TEQ63" s="47"/>
      <c r="TER63" s="47"/>
      <c r="TES63" s="47"/>
      <c r="TET63" s="47"/>
      <c r="TEU63" s="47"/>
      <c r="TEV63" s="47"/>
      <c r="TEW63" s="47"/>
      <c r="TEX63" s="47"/>
      <c r="TEY63" s="47"/>
      <c r="TEZ63" s="47"/>
      <c r="TFA63" s="47"/>
      <c r="TFB63" s="47"/>
      <c r="TFC63" s="47"/>
      <c r="TFD63" s="47"/>
      <c r="TFE63" s="47"/>
      <c r="TFF63" s="47"/>
      <c r="TFG63" s="47"/>
      <c r="TFH63" s="47"/>
      <c r="TFI63" s="47"/>
      <c r="TFJ63" s="47"/>
      <c r="TFK63" s="47"/>
      <c r="TFL63" s="47"/>
      <c r="TFM63" s="47"/>
      <c r="TFN63" s="47"/>
      <c r="TFO63" s="47"/>
      <c r="TFP63" s="47"/>
      <c r="TFQ63" s="47"/>
      <c r="TFR63" s="47"/>
      <c r="TFS63" s="47"/>
      <c r="TFT63" s="47"/>
      <c r="TFU63" s="47"/>
      <c r="TFV63" s="47"/>
      <c r="TFW63" s="47"/>
      <c r="TFX63" s="47"/>
      <c r="TFY63" s="47"/>
      <c r="TFZ63" s="47"/>
      <c r="TGA63" s="47"/>
      <c r="TGB63" s="47"/>
      <c r="TGC63" s="47"/>
      <c r="TGD63" s="47"/>
      <c r="TGE63" s="47"/>
      <c r="TGF63" s="47"/>
      <c r="TGG63" s="47"/>
      <c r="TGH63" s="47"/>
      <c r="TGI63" s="47"/>
      <c r="TGJ63" s="47"/>
      <c r="TGK63" s="47"/>
      <c r="TGL63" s="47"/>
      <c r="TGM63" s="47"/>
      <c r="TGN63" s="47"/>
      <c r="TGO63" s="47"/>
      <c r="TGP63" s="47"/>
      <c r="TGQ63" s="47"/>
      <c r="TGR63" s="47"/>
      <c r="TGS63" s="47"/>
      <c r="TGT63" s="47"/>
      <c r="TGU63" s="47"/>
      <c r="TGV63" s="47"/>
      <c r="TGW63" s="47"/>
      <c r="TGX63" s="47"/>
      <c r="TGY63" s="47"/>
      <c r="TGZ63" s="47"/>
      <c r="THA63" s="47"/>
      <c r="THB63" s="47"/>
      <c r="THC63" s="47"/>
      <c r="THD63" s="47"/>
      <c r="THE63" s="47"/>
      <c r="THF63" s="47"/>
      <c r="THG63" s="47"/>
      <c r="THH63" s="47"/>
      <c r="THI63" s="47"/>
      <c r="THJ63" s="47"/>
      <c r="THK63" s="47"/>
      <c r="THL63" s="47"/>
      <c r="THM63" s="47"/>
      <c r="THN63" s="47"/>
      <c r="THO63" s="47"/>
      <c r="THP63" s="47"/>
      <c r="THQ63" s="47"/>
      <c r="THR63" s="47"/>
      <c r="THS63" s="47"/>
      <c r="THT63" s="47"/>
      <c r="THU63" s="47"/>
      <c r="THV63" s="47"/>
      <c r="THW63" s="47"/>
      <c r="THX63" s="47"/>
      <c r="THY63" s="47"/>
      <c r="THZ63" s="47"/>
      <c r="TIA63" s="47"/>
      <c r="TIB63" s="47"/>
      <c r="TIC63" s="47"/>
      <c r="TID63" s="47"/>
      <c r="TIE63" s="47"/>
      <c r="TIF63" s="47"/>
      <c r="TIG63" s="47"/>
      <c r="TIH63" s="47"/>
      <c r="TII63" s="47"/>
      <c r="TIJ63" s="47"/>
      <c r="TIK63" s="47"/>
      <c r="TIL63" s="47"/>
      <c r="TIM63" s="47"/>
      <c r="TIN63" s="47"/>
      <c r="TIO63" s="47"/>
      <c r="TIP63" s="47"/>
      <c r="TIQ63" s="47"/>
      <c r="TIR63" s="47"/>
      <c r="TIS63" s="47"/>
      <c r="TIT63" s="47"/>
      <c r="TIU63" s="47"/>
      <c r="TIV63" s="47"/>
      <c r="TIW63" s="47"/>
      <c r="TIX63" s="47"/>
      <c r="TIY63" s="47"/>
      <c r="TIZ63" s="47"/>
      <c r="TJA63" s="47"/>
      <c r="TJB63" s="47"/>
      <c r="TJC63" s="47"/>
      <c r="TJD63" s="47"/>
      <c r="TJE63" s="47"/>
      <c r="TJF63" s="47"/>
      <c r="TJG63" s="47"/>
      <c r="TJH63" s="47"/>
      <c r="TJI63" s="47"/>
      <c r="TJJ63" s="47"/>
      <c r="TJK63" s="47"/>
      <c r="TJL63" s="47"/>
      <c r="TJM63" s="47"/>
      <c r="TJN63" s="47"/>
      <c r="TJO63" s="47"/>
      <c r="TJP63" s="47"/>
      <c r="TJQ63" s="47"/>
      <c r="TJR63" s="47"/>
      <c r="TJS63" s="47"/>
      <c r="TJT63" s="47"/>
      <c r="TJU63" s="47"/>
      <c r="TJV63" s="47"/>
      <c r="TJW63" s="47"/>
      <c r="TJX63" s="47"/>
      <c r="TJY63" s="47"/>
      <c r="TJZ63" s="47"/>
      <c r="TKA63" s="47"/>
      <c r="TKB63" s="47"/>
      <c r="TKC63" s="47"/>
      <c r="TKD63" s="47"/>
      <c r="TKE63" s="47"/>
      <c r="TKF63" s="47"/>
      <c r="TKG63" s="47"/>
      <c r="TKH63" s="47"/>
      <c r="TKI63" s="47"/>
      <c r="TKJ63" s="47"/>
      <c r="TKK63" s="47"/>
      <c r="TKL63" s="47"/>
      <c r="TKM63" s="47"/>
      <c r="TKN63" s="47"/>
      <c r="TKO63" s="47"/>
      <c r="TKP63" s="47"/>
      <c r="TKQ63" s="47"/>
      <c r="TKR63" s="47"/>
      <c r="TKS63" s="47"/>
      <c r="TKT63" s="47"/>
      <c r="TKU63" s="47"/>
      <c r="TKV63" s="47"/>
      <c r="TKW63" s="47"/>
      <c r="TKX63" s="47"/>
      <c r="TKY63" s="47"/>
      <c r="TKZ63" s="47"/>
      <c r="TLA63" s="47"/>
      <c r="TLB63" s="47"/>
      <c r="TLC63" s="47"/>
      <c r="TLD63" s="47"/>
      <c r="TLE63" s="47"/>
      <c r="TLF63" s="47"/>
      <c r="TLG63" s="47"/>
      <c r="TLH63" s="47"/>
      <c r="TLI63" s="47"/>
      <c r="TLJ63" s="47"/>
      <c r="TLK63" s="47"/>
      <c r="TLL63" s="47"/>
      <c r="TLM63" s="47"/>
      <c r="TLN63" s="47"/>
      <c r="TLO63" s="47"/>
      <c r="TLP63" s="47"/>
      <c r="TLQ63" s="47"/>
      <c r="TLR63" s="47"/>
      <c r="TLS63" s="47"/>
      <c r="TLT63" s="47"/>
      <c r="TLU63" s="47"/>
      <c r="TLV63" s="47"/>
      <c r="TLW63" s="47"/>
      <c r="TLX63" s="47"/>
      <c r="TLY63" s="47"/>
      <c r="TLZ63" s="47"/>
      <c r="TMA63" s="47"/>
      <c r="TMB63" s="47"/>
      <c r="TMC63" s="47"/>
      <c r="TMD63" s="47"/>
      <c r="TME63" s="47"/>
      <c r="TMF63" s="47"/>
      <c r="TMG63" s="47"/>
      <c r="TMH63" s="47"/>
      <c r="TMI63" s="47"/>
      <c r="TMJ63" s="47"/>
      <c r="TMK63" s="47"/>
      <c r="TML63" s="47"/>
      <c r="TMM63" s="47"/>
      <c r="TMN63" s="47"/>
      <c r="TMO63" s="47"/>
      <c r="TMP63" s="47"/>
      <c r="TMQ63" s="47"/>
      <c r="TMR63" s="47"/>
      <c r="TMS63" s="47"/>
      <c r="TMT63" s="47"/>
      <c r="TMU63" s="47"/>
      <c r="TMV63" s="47"/>
      <c r="TMW63" s="47"/>
      <c r="TMX63" s="47"/>
      <c r="TMY63" s="47"/>
      <c r="TMZ63" s="47"/>
      <c r="TNA63" s="47"/>
      <c r="TNB63" s="47"/>
      <c r="TNC63" s="47"/>
      <c r="TND63" s="47"/>
      <c r="TNE63" s="47"/>
      <c r="TNF63" s="47"/>
      <c r="TNG63" s="47"/>
      <c r="TNH63" s="47"/>
      <c r="TNI63" s="47"/>
      <c r="TNJ63" s="47"/>
      <c r="TNK63" s="47"/>
      <c r="TNL63" s="47"/>
      <c r="TNM63" s="47"/>
      <c r="TNN63" s="47"/>
      <c r="TNO63" s="47"/>
      <c r="TNP63" s="47"/>
      <c r="TNQ63" s="47"/>
      <c r="TNR63" s="47"/>
      <c r="TNS63" s="47"/>
      <c r="TNT63" s="47"/>
      <c r="TNU63" s="47"/>
      <c r="TNV63" s="47"/>
      <c r="TNW63" s="47"/>
      <c r="TNX63" s="47"/>
      <c r="TNY63" s="47"/>
      <c r="TNZ63" s="47"/>
      <c r="TOA63" s="47"/>
      <c r="TOB63" s="47"/>
      <c r="TOC63" s="47"/>
      <c r="TOD63" s="47"/>
      <c r="TOE63" s="47"/>
      <c r="TOF63" s="47"/>
      <c r="TOG63" s="47"/>
      <c r="TOH63" s="47"/>
      <c r="TOI63" s="47"/>
      <c r="TOJ63" s="47"/>
      <c r="TOK63" s="47"/>
      <c r="TOL63" s="47"/>
      <c r="TOM63" s="47"/>
      <c r="TON63" s="47"/>
      <c r="TOO63" s="47"/>
      <c r="TOP63" s="47"/>
      <c r="TOQ63" s="47"/>
      <c r="TOR63" s="47"/>
      <c r="TOS63" s="47"/>
      <c r="TOT63" s="47"/>
      <c r="TOU63" s="47"/>
      <c r="TOV63" s="47"/>
      <c r="TOW63" s="47"/>
      <c r="TOX63" s="47"/>
      <c r="TOY63" s="47"/>
      <c r="TOZ63" s="47"/>
      <c r="TPA63" s="47"/>
      <c r="TPB63" s="47"/>
      <c r="TPC63" s="47"/>
      <c r="TPD63" s="47"/>
      <c r="TPE63" s="47"/>
      <c r="TPF63" s="47"/>
      <c r="TPG63" s="47"/>
      <c r="TPH63" s="47"/>
      <c r="TPI63" s="47"/>
      <c r="TPJ63" s="47"/>
      <c r="TPK63" s="47"/>
      <c r="TPL63" s="47"/>
      <c r="TPM63" s="47"/>
      <c r="TPN63" s="47"/>
      <c r="TPO63" s="47"/>
      <c r="TPP63" s="47"/>
      <c r="TPQ63" s="47"/>
      <c r="TPR63" s="47"/>
      <c r="TPS63" s="47"/>
      <c r="TPT63" s="47"/>
      <c r="TPU63" s="47"/>
      <c r="TPV63" s="47"/>
      <c r="TPW63" s="47"/>
      <c r="TPX63" s="47"/>
      <c r="TPY63" s="47"/>
      <c r="TPZ63" s="47"/>
      <c r="TQA63" s="47"/>
      <c r="TQB63" s="47"/>
      <c r="TQC63" s="47"/>
      <c r="TQD63" s="47"/>
      <c r="TQE63" s="47"/>
      <c r="TQF63" s="47"/>
      <c r="TQG63" s="47"/>
      <c r="TQH63" s="47"/>
      <c r="TQI63" s="47"/>
      <c r="TQJ63" s="47"/>
      <c r="TQK63" s="47"/>
      <c r="TQL63" s="47"/>
      <c r="TQM63" s="47"/>
      <c r="TQN63" s="47"/>
      <c r="TQO63" s="47"/>
      <c r="TQP63" s="47"/>
      <c r="TQQ63" s="47"/>
      <c r="TQR63" s="47"/>
      <c r="TQS63" s="47"/>
      <c r="TQT63" s="47"/>
      <c r="TQU63" s="47"/>
      <c r="TQV63" s="47"/>
      <c r="TQW63" s="47"/>
      <c r="TQX63" s="47"/>
      <c r="TQY63" s="47"/>
      <c r="TQZ63" s="47"/>
      <c r="TRA63" s="47"/>
      <c r="TRB63" s="47"/>
      <c r="TRC63" s="47"/>
      <c r="TRD63" s="47"/>
      <c r="TRE63" s="47"/>
      <c r="TRF63" s="47"/>
      <c r="TRG63" s="47"/>
      <c r="TRH63" s="47"/>
      <c r="TRI63" s="47"/>
      <c r="TRJ63" s="47"/>
      <c r="TRK63" s="47"/>
      <c r="TRL63" s="47"/>
      <c r="TRM63" s="47"/>
      <c r="TRN63" s="47"/>
      <c r="TRO63" s="47"/>
      <c r="TRP63" s="47"/>
      <c r="TRQ63" s="47"/>
      <c r="TRR63" s="47"/>
      <c r="TRS63" s="47"/>
      <c r="TRT63" s="47"/>
      <c r="TRU63" s="47"/>
      <c r="TRV63" s="47"/>
      <c r="TRW63" s="47"/>
      <c r="TRX63" s="47"/>
      <c r="TRY63" s="47"/>
      <c r="TRZ63" s="47"/>
      <c r="TSA63" s="47"/>
      <c r="TSB63" s="47"/>
      <c r="TSC63" s="47"/>
      <c r="TSD63" s="47"/>
      <c r="TSE63" s="47"/>
      <c r="TSF63" s="47"/>
      <c r="TSG63" s="47"/>
      <c r="TSH63" s="47"/>
      <c r="TSI63" s="47"/>
      <c r="TSJ63" s="47"/>
      <c r="TSK63" s="47"/>
      <c r="TSL63" s="47"/>
      <c r="TSM63" s="47"/>
      <c r="TSN63" s="47"/>
      <c r="TSO63" s="47"/>
      <c r="TSP63" s="47"/>
      <c r="TSQ63" s="47"/>
      <c r="TSR63" s="47"/>
      <c r="TSS63" s="47"/>
      <c r="TST63" s="47"/>
      <c r="TSU63" s="47"/>
      <c r="TSV63" s="47"/>
      <c r="TSW63" s="47"/>
      <c r="TSX63" s="47"/>
      <c r="TSY63" s="47"/>
      <c r="TSZ63" s="47"/>
      <c r="TTA63" s="47"/>
      <c r="TTB63" s="47"/>
      <c r="TTC63" s="47"/>
      <c r="TTD63" s="47"/>
      <c r="TTE63" s="47"/>
      <c r="TTF63" s="47"/>
      <c r="TTG63" s="47"/>
      <c r="TTH63" s="47"/>
      <c r="TTI63" s="47"/>
      <c r="TTJ63" s="47"/>
      <c r="TTK63" s="47"/>
      <c r="TTL63" s="47"/>
      <c r="TTM63" s="47"/>
      <c r="TTN63" s="47"/>
      <c r="TTO63" s="47"/>
      <c r="TTP63" s="47"/>
      <c r="TTQ63" s="47"/>
      <c r="TTR63" s="47"/>
      <c r="TTS63" s="47"/>
      <c r="TTT63" s="47"/>
      <c r="TTU63" s="47"/>
      <c r="TTV63" s="47"/>
      <c r="TTW63" s="47"/>
      <c r="TTX63" s="47"/>
      <c r="TTY63" s="47"/>
      <c r="TTZ63" s="47"/>
      <c r="TUA63" s="47"/>
      <c r="TUB63" s="47"/>
      <c r="TUC63" s="47"/>
      <c r="TUD63" s="47"/>
      <c r="TUE63" s="47"/>
      <c r="TUF63" s="47"/>
      <c r="TUG63" s="47"/>
      <c r="TUH63" s="47"/>
      <c r="TUI63" s="47"/>
      <c r="TUJ63" s="47"/>
      <c r="TUK63" s="47"/>
      <c r="TUL63" s="47"/>
      <c r="TUM63" s="47"/>
      <c r="TUN63" s="47"/>
      <c r="TUO63" s="47"/>
      <c r="TUP63" s="47"/>
      <c r="TUQ63" s="47"/>
      <c r="TUR63" s="47"/>
      <c r="TUS63" s="47"/>
      <c r="TUT63" s="47"/>
      <c r="TUU63" s="47"/>
      <c r="TUV63" s="47"/>
      <c r="TUW63" s="47"/>
      <c r="TUX63" s="47"/>
      <c r="TUY63" s="47"/>
      <c r="TUZ63" s="47"/>
      <c r="TVA63" s="47"/>
      <c r="TVB63" s="47"/>
      <c r="TVC63" s="47"/>
      <c r="TVD63" s="47"/>
      <c r="TVE63" s="47"/>
      <c r="TVF63" s="47"/>
      <c r="TVG63" s="47"/>
      <c r="TVH63" s="47"/>
      <c r="TVI63" s="47"/>
      <c r="TVJ63" s="47"/>
      <c r="TVK63" s="47"/>
      <c r="TVL63" s="47"/>
      <c r="TVM63" s="47"/>
      <c r="TVN63" s="47"/>
      <c r="TVO63" s="47"/>
      <c r="TVP63" s="47"/>
      <c r="TVQ63" s="47"/>
      <c r="TVR63" s="47"/>
      <c r="TVS63" s="47"/>
      <c r="TVT63" s="47"/>
      <c r="TVU63" s="47"/>
      <c r="TVV63" s="47"/>
      <c r="TVW63" s="47"/>
      <c r="TVX63" s="47"/>
      <c r="TVY63" s="47"/>
      <c r="TVZ63" s="47"/>
      <c r="TWA63" s="47"/>
      <c r="TWB63" s="47"/>
      <c r="TWC63" s="47"/>
      <c r="TWD63" s="47"/>
      <c r="TWE63" s="47"/>
      <c r="TWF63" s="47"/>
      <c r="TWG63" s="47"/>
      <c r="TWH63" s="47"/>
      <c r="TWI63" s="47"/>
      <c r="TWJ63" s="47"/>
      <c r="TWK63" s="47"/>
      <c r="TWL63" s="47"/>
      <c r="TWM63" s="47"/>
      <c r="TWN63" s="47"/>
      <c r="TWO63" s="47"/>
      <c r="TWP63" s="47"/>
      <c r="TWQ63" s="47"/>
      <c r="TWR63" s="47"/>
      <c r="TWS63" s="47"/>
      <c r="TWT63" s="47"/>
      <c r="TWU63" s="47"/>
      <c r="TWV63" s="47"/>
      <c r="TWW63" s="47"/>
      <c r="TWX63" s="47"/>
      <c r="TWY63" s="47"/>
      <c r="TWZ63" s="47"/>
      <c r="TXA63" s="47"/>
      <c r="TXB63" s="47"/>
      <c r="TXC63" s="47"/>
      <c r="TXD63" s="47"/>
      <c r="TXE63" s="47"/>
      <c r="TXF63" s="47"/>
      <c r="TXG63" s="47"/>
      <c r="TXH63" s="47"/>
      <c r="TXI63" s="47"/>
      <c r="TXJ63" s="47"/>
      <c r="TXK63" s="47"/>
      <c r="TXL63" s="47"/>
      <c r="TXM63" s="47"/>
      <c r="TXN63" s="47"/>
      <c r="TXO63" s="47"/>
      <c r="TXP63" s="47"/>
      <c r="TXQ63" s="47"/>
      <c r="TXR63" s="47"/>
      <c r="TXS63" s="47"/>
      <c r="TXT63" s="47"/>
      <c r="TXU63" s="47"/>
      <c r="TXV63" s="47"/>
      <c r="TXW63" s="47"/>
      <c r="TXX63" s="47"/>
      <c r="TXY63" s="47"/>
      <c r="TXZ63" s="47"/>
      <c r="TYA63" s="47"/>
      <c r="TYB63" s="47"/>
      <c r="TYC63" s="47"/>
      <c r="TYD63" s="47"/>
      <c r="TYE63" s="47"/>
      <c r="TYF63" s="47"/>
      <c r="TYG63" s="47"/>
      <c r="TYH63" s="47"/>
      <c r="TYI63" s="47"/>
      <c r="TYJ63" s="47"/>
      <c r="TYK63" s="47"/>
      <c r="TYL63" s="47"/>
      <c r="TYM63" s="47"/>
      <c r="TYN63" s="47"/>
      <c r="TYO63" s="47"/>
      <c r="TYP63" s="47"/>
      <c r="TYQ63" s="47"/>
      <c r="TYR63" s="47"/>
      <c r="TYS63" s="47"/>
      <c r="TYT63" s="47"/>
      <c r="TYU63" s="47"/>
      <c r="TYV63" s="47"/>
      <c r="TYW63" s="47"/>
      <c r="TYX63" s="47"/>
      <c r="TYY63" s="47"/>
      <c r="TYZ63" s="47"/>
      <c r="TZA63" s="47"/>
      <c r="TZB63" s="47"/>
      <c r="TZC63" s="47"/>
      <c r="TZD63" s="47"/>
      <c r="TZE63" s="47"/>
      <c r="TZF63" s="47"/>
      <c r="TZG63" s="47"/>
      <c r="TZH63" s="47"/>
      <c r="TZI63" s="47"/>
      <c r="TZJ63" s="47"/>
      <c r="TZK63" s="47"/>
      <c r="TZL63" s="47"/>
      <c r="TZM63" s="47"/>
      <c r="TZN63" s="47"/>
      <c r="TZO63" s="47"/>
      <c r="TZP63" s="47"/>
      <c r="TZQ63" s="47"/>
      <c r="TZR63" s="47"/>
      <c r="TZS63" s="47"/>
      <c r="TZT63" s="47"/>
      <c r="TZU63" s="47"/>
      <c r="TZV63" s="47"/>
      <c r="TZW63" s="47"/>
      <c r="TZX63" s="47"/>
      <c r="TZY63" s="47"/>
      <c r="TZZ63" s="47"/>
      <c r="UAA63" s="47"/>
      <c r="UAB63" s="47"/>
      <c r="UAC63" s="47"/>
      <c r="UAD63" s="47"/>
      <c r="UAE63" s="47"/>
      <c r="UAF63" s="47"/>
      <c r="UAG63" s="47"/>
      <c r="UAH63" s="47"/>
      <c r="UAI63" s="47"/>
      <c r="UAJ63" s="47"/>
      <c r="UAK63" s="47"/>
      <c r="UAL63" s="47"/>
      <c r="UAM63" s="47"/>
      <c r="UAN63" s="47"/>
      <c r="UAO63" s="47"/>
      <c r="UAP63" s="47"/>
      <c r="UAQ63" s="47"/>
      <c r="UAR63" s="47"/>
      <c r="UAS63" s="47"/>
      <c r="UAT63" s="47"/>
      <c r="UAU63" s="47"/>
      <c r="UAV63" s="47"/>
      <c r="UAW63" s="47"/>
      <c r="UAX63" s="47"/>
      <c r="UAY63" s="47"/>
      <c r="UAZ63" s="47"/>
      <c r="UBA63" s="47"/>
      <c r="UBB63" s="47"/>
      <c r="UBC63" s="47"/>
      <c r="UBD63" s="47"/>
      <c r="UBE63" s="47"/>
      <c r="UBF63" s="47"/>
      <c r="UBG63" s="47"/>
      <c r="UBH63" s="47"/>
      <c r="UBI63" s="47"/>
      <c r="UBJ63" s="47"/>
      <c r="UBK63" s="47"/>
      <c r="UBL63" s="47"/>
      <c r="UBM63" s="47"/>
      <c r="UBN63" s="47"/>
      <c r="UBO63" s="47"/>
      <c r="UBP63" s="47"/>
      <c r="UBQ63" s="47"/>
      <c r="UBR63" s="47"/>
      <c r="UBS63" s="47"/>
      <c r="UBT63" s="47"/>
      <c r="UBU63" s="47"/>
      <c r="UBV63" s="47"/>
      <c r="UBW63" s="47"/>
      <c r="UBX63" s="47"/>
      <c r="UBY63" s="47"/>
      <c r="UBZ63" s="47"/>
      <c r="UCA63" s="47"/>
      <c r="UCB63" s="47"/>
      <c r="UCC63" s="47"/>
      <c r="UCD63" s="47"/>
      <c r="UCE63" s="47"/>
      <c r="UCF63" s="47"/>
      <c r="UCG63" s="47"/>
      <c r="UCH63" s="47"/>
      <c r="UCI63" s="47"/>
      <c r="UCJ63" s="47"/>
      <c r="UCK63" s="47"/>
      <c r="UCL63" s="47"/>
      <c r="UCM63" s="47"/>
      <c r="UCN63" s="47"/>
      <c r="UCO63" s="47"/>
      <c r="UCP63" s="47"/>
      <c r="UCQ63" s="47"/>
      <c r="UCR63" s="47"/>
      <c r="UCS63" s="47"/>
      <c r="UCT63" s="47"/>
      <c r="UCU63" s="47"/>
      <c r="UCV63" s="47"/>
      <c r="UCW63" s="47"/>
      <c r="UCX63" s="47"/>
      <c r="UCY63" s="47"/>
      <c r="UCZ63" s="47"/>
      <c r="UDA63" s="47"/>
      <c r="UDB63" s="47"/>
      <c r="UDC63" s="47"/>
      <c r="UDD63" s="47"/>
      <c r="UDE63" s="47"/>
      <c r="UDF63" s="47"/>
      <c r="UDG63" s="47"/>
      <c r="UDH63" s="47"/>
      <c r="UDI63" s="47"/>
      <c r="UDJ63" s="47"/>
      <c r="UDK63" s="47"/>
      <c r="UDL63" s="47"/>
      <c r="UDM63" s="47"/>
      <c r="UDN63" s="47"/>
      <c r="UDO63" s="47"/>
      <c r="UDP63" s="47"/>
      <c r="UDQ63" s="47"/>
      <c r="UDR63" s="47"/>
      <c r="UDS63" s="47"/>
      <c r="UDT63" s="47"/>
      <c r="UDU63" s="47"/>
      <c r="UDV63" s="47"/>
      <c r="UDW63" s="47"/>
      <c r="UDX63" s="47"/>
      <c r="UDY63" s="47"/>
      <c r="UDZ63" s="47"/>
      <c r="UEA63" s="47"/>
      <c r="UEB63" s="47"/>
      <c r="UEC63" s="47"/>
      <c r="UED63" s="47"/>
      <c r="UEE63" s="47"/>
      <c r="UEF63" s="47"/>
      <c r="UEG63" s="47"/>
      <c r="UEH63" s="47"/>
      <c r="UEI63" s="47"/>
      <c r="UEJ63" s="47"/>
      <c r="UEK63" s="47"/>
      <c r="UEL63" s="47"/>
      <c r="UEM63" s="47"/>
      <c r="UEN63" s="47"/>
      <c r="UEO63" s="47"/>
      <c r="UEP63" s="47"/>
      <c r="UEQ63" s="47"/>
      <c r="UER63" s="47"/>
      <c r="UES63" s="47"/>
      <c r="UET63" s="47"/>
      <c r="UEU63" s="47"/>
      <c r="UEV63" s="47"/>
      <c r="UEW63" s="47"/>
      <c r="UEX63" s="47"/>
      <c r="UEY63" s="47"/>
      <c r="UEZ63" s="47"/>
      <c r="UFA63" s="47"/>
      <c r="UFB63" s="47"/>
      <c r="UFC63" s="47"/>
      <c r="UFD63" s="47"/>
      <c r="UFE63" s="47"/>
      <c r="UFF63" s="47"/>
      <c r="UFG63" s="47"/>
      <c r="UFH63" s="47"/>
      <c r="UFI63" s="47"/>
      <c r="UFJ63" s="47"/>
      <c r="UFK63" s="47"/>
      <c r="UFL63" s="47"/>
      <c r="UFM63" s="47"/>
      <c r="UFN63" s="47"/>
      <c r="UFO63" s="47"/>
      <c r="UFP63" s="47"/>
      <c r="UFQ63" s="47"/>
      <c r="UFR63" s="47"/>
      <c r="UFS63" s="47"/>
      <c r="UFT63" s="47"/>
      <c r="UFU63" s="47"/>
      <c r="UFV63" s="47"/>
      <c r="UFW63" s="47"/>
      <c r="UFX63" s="47"/>
      <c r="UFY63" s="47"/>
      <c r="UFZ63" s="47"/>
      <c r="UGA63" s="47"/>
      <c r="UGB63" s="47"/>
      <c r="UGC63" s="47"/>
      <c r="UGD63" s="47"/>
      <c r="UGE63" s="47"/>
      <c r="UGF63" s="47"/>
      <c r="UGG63" s="47"/>
      <c r="UGH63" s="47"/>
      <c r="UGI63" s="47"/>
      <c r="UGJ63" s="47"/>
      <c r="UGK63" s="47"/>
      <c r="UGL63" s="47"/>
      <c r="UGM63" s="47"/>
      <c r="UGN63" s="47"/>
      <c r="UGO63" s="47"/>
      <c r="UGP63" s="47"/>
      <c r="UGQ63" s="47"/>
      <c r="UGR63" s="47"/>
      <c r="UGS63" s="47"/>
      <c r="UGT63" s="47"/>
      <c r="UGU63" s="47"/>
      <c r="UGV63" s="47"/>
      <c r="UGW63" s="47"/>
      <c r="UGX63" s="47"/>
      <c r="UGY63" s="47"/>
      <c r="UGZ63" s="47"/>
      <c r="UHA63" s="47"/>
      <c r="UHB63" s="47"/>
      <c r="UHC63" s="47"/>
      <c r="UHD63" s="47"/>
      <c r="UHE63" s="47"/>
      <c r="UHF63" s="47"/>
      <c r="UHG63" s="47"/>
      <c r="UHH63" s="47"/>
      <c r="UHI63" s="47"/>
      <c r="UHJ63" s="47"/>
      <c r="UHK63" s="47"/>
      <c r="UHL63" s="47"/>
      <c r="UHM63" s="47"/>
      <c r="UHN63" s="47"/>
      <c r="UHO63" s="47"/>
      <c r="UHP63" s="47"/>
      <c r="UHQ63" s="47"/>
      <c r="UHR63" s="47"/>
      <c r="UHS63" s="47"/>
      <c r="UHT63" s="47"/>
      <c r="UHU63" s="47"/>
      <c r="UHV63" s="47"/>
      <c r="UHW63" s="47"/>
      <c r="UHX63" s="47"/>
      <c r="UHY63" s="47"/>
      <c r="UHZ63" s="47"/>
      <c r="UIA63" s="47"/>
      <c r="UIB63" s="47"/>
      <c r="UIC63" s="47"/>
      <c r="UID63" s="47"/>
      <c r="UIE63" s="47"/>
      <c r="UIF63" s="47"/>
      <c r="UIG63" s="47"/>
      <c r="UIH63" s="47"/>
      <c r="UII63" s="47"/>
      <c r="UIJ63" s="47"/>
      <c r="UIK63" s="47"/>
      <c r="UIL63" s="47"/>
      <c r="UIM63" s="47"/>
      <c r="UIN63" s="47"/>
      <c r="UIO63" s="47"/>
      <c r="UIP63" s="47"/>
      <c r="UIQ63" s="47"/>
      <c r="UIR63" s="47"/>
      <c r="UIS63" s="47"/>
      <c r="UIT63" s="47"/>
      <c r="UIU63" s="47"/>
      <c r="UIV63" s="47"/>
      <c r="UIW63" s="47"/>
      <c r="UIX63" s="47"/>
      <c r="UIY63" s="47"/>
      <c r="UIZ63" s="47"/>
      <c r="UJA63" s="47"/>
      <c r="UJB63" s="47"/>
      <c r="UJC63" s="47"/>
      <c r="UJD63" s="47"/>
      <c r="UJE63" s="47"/>
      <c r="UJF63" s="47"/>
      <c r="UJG63" s="47"/>
      <c r="UJH63" s="47"/>
      <c r="UJI63" s="47"/>
      <c r="UJJ63" s="47"/>
      <c r="UJK63" s="47"/>
      <c r="UJL63" s="47"/>
      <c r="UJM63" s="47"/>
      <c r="UJN63" s="47"/>
      <c r="UJO63" s="47"/>
      <c r="UJP63" s="47"/>
      <c r="UJQ63" s="47"/>
      <c r="UJR63" s="47"/>
      <c r="UJS63" s="47"/>
      <c r="UJT63" s="47"/>
      <c r="UJU63" s="47"/>
      <c r="UJV63" s="47"/>
      <c r="UJW63" s="47"/>
      <c r="UJX63" s="47"/>
      <c r="UJY63" s="47"/>
      <c r="UJZ63" s="47"/>
      <c r="UKA63" s="47"/>
      <c r="UKB63" s="47"/>
      <c r="UKC63" s="47"/>
      <c r="UKD63" s="47"/>
      <c r="UKE63" s="47"/>
      <c r="UKF63" s="47"/>
      <c r="UKG63" s="47"/>
      <c r="UKH63" s="47"/>
      <c r="UKI63" s="47"/>
      <c r="UKJ63" s="47"/>
      <c r="UKK63" s="47"/>
      <c r="UKL63" s="47"/>
      <c r="UKM63" s="47"/>
      <c r="UKN63" s="47"/>
      <c r="UKO63" s="47"/>
      <c r="UKP63" s="47"/>
      <c r="UKQ63" s="47"/>
      <c r="UKR63" s="47"/>
      <c r="UKS63" s="47"/>
      <c r="UKT63" s="47"/>
      <c r="UKU63" s="47"/>
      <c r="UKV63" s="47"/>
      <c r="UKW63" s="47"/>
      <c r="UKX63" s="47"/>
      <c r="UKY63" s="47"/>
      <c r="UKZ63" s="47"/>
      <c r="ULA63" s="47"/>
      <c r="ULB63" s="47"/>
      <c r="ULC63" s="47"/>
      <c r="ULD63" s="47"/>
      <c r="ULE63" s="47"/>
      <c r="ULF63" s="47"/>
      <c r="ULG63" s="47"/>
      <c r="ULH63" s="47"/>
      <c r="ULI63" s="47"/>
      <c r="ULJ63" s="47"/>
      <c r="ULK63" s="47"/>
      <c r="ULL63" s="47"/>
      <c r="ULM63" s="47"/>
      <c r="ULN63" s="47"/>
      <c r="ULO63" s="47"/>
      <c r="ULP63" s="47"/>
      <c r="ULQ63" s="47"/>
      <c r="ULR63" s="47"/>
      <c r="ULS63" s="47"/>
      <c r="ULT63" s="47"/>
      <c r="ULU63" s="47"/>
      <c r="ULV63" s="47"/>
      <c r="ULW63" s="47"/>
      <c r="ULX63" s="47"/>
      <c r="ULY63" s="47"/>
      <c r="ULZ63" s="47"/>
      <c r="UMA63" s="47"/>
      <c r="UMB63" s="47"/>
      <c r="UMC63" s="47"/>
      <c r="UMD63" s="47"/>
      <c r="UME63" s="47"/>
      <c r="UMF63" s="47"/>
      <c r="UMG63" s="47"/>
      <c r="UMH63" s="47"/>
      <c r="UMI63" s="47"/>
      <c r="UMJ63" s="47"/>
      <c r="UMK63" s="47"/>
      <c r="UML63" s="47"/>
      <c r="UMM63" s="47"/>
      <c r="UMN63" s="47"/>
      <c r="UMO63" s="47"/>
      <c r="UMP63" s="47"/>
      <c r="UMQ63" s="47"/>
      <c r="UMR63" s="47"/>
      <c r="UMS63" s="47"/>
      <c r="UMT63" s="47"/>
      <c r="UMU63" s="47"/>
      <c r="UMV63" s="47"/>
      <c r="UMW63" s="47"/>
      <c r="UMX63" s="47"/>
      <c r="UMY63" s="47"/>
      <c r="UMZ63" s="47"/>
      <c r="UNA63" s="47"/>
      <c r="UNB63" s="47"/>
      <c r="UNC63" s="47"/>
      <c r="UND63" s="47"/>
      <c r="UNE63" s="47"/>
      <c r="UNF63" s="47"/>
      <c r="UNG63" s="47"/>
      <c r="UNH63" s="47"/>
      <c r="UNI63" s="47"/>
      <c r="UNJ63" s="47"/>
      <c r="UNK63" s="47"/>
      <c r="UNL63" s="47"/>
      <c r="UNM63" s="47"/>
      <c r="UNN63" s="47"/>
      <c r="UNO63" s="47"/>
      <c r="UNP63" s="47"/>
      <c r="UNQ63" s="47"/>
      <c r="UNR63" s="47"/>
      <c r="UNS63" s="47"/>
      <c r="UNT63" s="47"/>
      <c r="UNU63" s="47"/>
      <c r="UNV63" s="47"/>
      <c r="UNW63" s="47"/>
      <c r="UNX63" s="47"/>
      <c r="UNY63" s="47"/>
      <c r="UNZ63" s="47"/>
      <c r="UOA63" s="47"/>
      <c r="UOB63" s="47"/>
      <c r="UOC63" s="47"/>
      <c r="UOD63" s="47"/>
      <c r="UOE63" s="47"/>
      <c r="UOF63" s="47"/>
      <c r="UOG63" s="47"/>
      <c r="UOH63" s="47"/>
      <c r="UOI63" s="47"/>
      <c r="UOJ63" s="47"/>
      <c r="UOK63" s="47"/>
      <c r="UOL63" s="47"/>
      <c r="UOM63" s="47"/>
      <c r="UON63" s="47"/>
      <c r="UOO63" s="47"/>
      <c r="UOP63" s="47"/>
      <c r="UOQ63" s="47"/>
      <c r="UOR63" s="47"/>
      <c r="UOS63" s="47"/>
      <c r="UOT63" s="47"/>
      <c r="UOU63" s="47"/>
      <c r="UOV63" s="47"/>
      <c r="UOW63" s="47"/>
      <c r="UOX63" s="47"/>
      <c r="UOY63" s="47"/>
      <c r="UOZ63" s="47"/>
      <c r="UPA63" s="47"/>
      <c r="UPB63" s="47"/>
      <c r="UPC63" s="47"/>
      <c r="UPD63" s="47"/>
      <c r="UPE63" s="47"/>
      <c r="UPF63" s="47"/>
      <c r="UPG63" s="47"/>
      <c r="UPH63" s="47"/>
      <c r="UPI63" s="47"/>
      <c r="UPJ63" s="47"/>
      <c r="UPK63" s="47"/>
      <c r="UPL63" s="47"/>
      <c r="UPM63" s="47"/>
      <c r="UPN63" s="47"/>
      <c r="UPO63" s="47"/>
      <c r="UPP63" s="47"/>
      <c r="UPQ63" s="47"/>
      <c r="UPR63" s="47"/>
      <c r="UPS63" s="47"/>
      <c r="UPT63" s="47"/>
      <c r="UPU63" s="47"/>
      <c r="UPV63" s="47"/>
      <c r="UPW63" s="47"/>
      <c r="UPX63" s="47"/>
      <c r="UPY63" s="47"/>
      <c r="UPZ63" s="47"/>
      <c r="UQA63" s="47"/>
      <c r="UQB63" s="47"/>
      <c r="UQC63" s="47"/>
      <c r="UQD63" s="47"/>
      <c r="UQE63" s="47"/>
      <c r="UQF63" s="47"/>
      <c r="UQG63" s="47"/>
      <c r="UQH63" s="47"/>
      <c r="UQI63" s="47"/>
      <c r="UQJ63" s="47"/>
      <c r="UQK63" s="47"/>
      <c r="UQL63" s="47"/>
      <c r="UQM63" s="47"/>
      <c r="UQN63" s="47"/>
      <c r="UQO63" s="47"/>
      <c r="UQP63" s="47"/>
      <c r="UQQ63" s="47"/>
      <c r="UQR63" s="47"/>
      <c r="UQS63" s="47"/>
      <c r="UQT63" s="47"/>
      <c r="UQU63" s="47"/>
      <c r="UQV63" s="47"/>
      <c r="UQW63" s="47"/>
      <c r="UQX63" s="47"/>
      <c r="UQY63" s="47"/>
      <c r="UQZ63" s="47"/>
      <c r="URA63" s="47"/>
      <c r="URB63" s="47"/>
      <c r="URC63" s="47"/>
      <c r="URD63" s="47"/>
      <c r="URE63" s="47"/>
      <c r="URF63" s="47"/>
      <c r="URG63" s="47"/>
      <c r="URH63" s="47"/>
      <c r="URI63" s="47"/>
      <c r="URJ63" s="47"/>
      <c r="URK63" s="47"/>
      <c r="URL63" s="47"/>
      <c r="URM63" s="47"/>
      <c r="URN63" s="47"/>
      <c r="URO63" s="47"/>
      <c r="URP63" s="47"/>
      <c r="URQ63" s="47"/>
      <c r="URR63" s="47"/>
      <c r="URS63" s="47"/>
      <c r="URT63" s="47"/>
      <c r="URU63" s="47"/>
      <c r="URV63" s="47"/>
      <c r="URW63" s="47"/>
      <c r="URX63" s="47"/>
      <c r="URY63" s="47"/>
      <c r="URZ63" s="47"/>
      <c r="USA63" s="47"/>
      <c r="USB63" s="47"/>
      <c r="USC63" s="47"/>
      <c r="USD63" s="47"/>
      <c r="USE63" s="47"/>
      <c r="USF63" s="47"/>
      <c r="USG63" s="47"/>
      <c r="USH63" s="47"/>
      <c r="USI63" s="47"/>
      <c r="USJ63" s="47"/>
      <c r="USK63" s="47"/>
      <c r="USL63" s="47"/>
      <c r="USM63" s="47"/>
      <c r="USN63" s="47"/>
      <c r="USO63" s="47"/>
      <c r="USP63" s="47"/>
      <c r="USQ63" s="47"/>
      <c r="USR63" s="47"/>
      <c r="USS63" s="47"/>
      <c r="UST63" s="47"/>
      <c r="USU63" s="47"/>
      <c r="USV63" s="47"/>
      <c r="USW63" s="47"/>
      <c r="USX63" s="47"/>
      <c r="USY63" s="47"/>
      <c r="USZ63" s="47"/>
      <c r="UTA63" s="47"/>
      <c r="UTB63" s="47"/>
      <c r="UTC63" s="47"/>
      <c r="UTD63" s="47"/>
      <c r="UTE63" s="47"/>
      <c r="UTF63" s="47"/>
      <c r="UTG63" s="47"/>
      <c r="UTH63" s="47"/>
      <c r="UTI63" s="47"/>
      <c r="UTJ63" s="47"/>
      <c r="UTK63" s="47"/>
      <c r="UTL63" s="47"/>
      <c r="UTM63" s="47"/>
      <c r="UTN63" s="47"/>
      <c r="UTO63" s="47"/>
      <c r="UTP63" s="47"/>
      <c r="UTQ63" s="47"/>
      <c r="UTR63" s="47"/>
      <c r="UTS63" s="47"/>
      <c r="UTT63" s="47"/>
      <c r="UTU63" s="47"/>
      <c r="UTV63" s="47"/>
      <c r="UTW63" s="47"/>
      <c r="UTX63" s="47"/>
      <c r="UTY63" s="47"/>
      <c r="UTZ63" s="47"/>
      <c r="UUA63" s="47"/>
      <c r="UUB63" s="47"/>
      <c r="UUC63" s="47"/>
      <c r="UUD63" s="47"/>
      <c r="UUE63" s="47"/>
      <c r="UUF63" s="47"/>
      <c r="UUG63" s="47"/>
      <c r="UUH63" s="47"/>
      <c r="UUI63" s="47"/>
      <c r="UUJ63" s="47"/>
      <c r="UUK63" s="47"/>
      <c r="UUL63" s="47"/>
      <c r="UUM63" s="47"/>
      <c r="UUN63" s="47"/>
      <c r="UUO63" s="47"/>
      <c r="UUP63" s="47"/>
      <c r="UUQ63" s="47"/>
      <c r="UUR63" s="47"/>
      <c r="UUS63" s="47"/>
      <c r="UUT63" s="47"/>
      <c r="UUU63" s="47"/>
      <c r="UUV63" s="47"/>
      <c r="UUW63" s="47"/>
      <c r="UUX63" s="47"/>
      <c r="UUY63" s="47"/>
      <c r="UUZ63" s="47"/>
      <c r="UVA63" s="47"/>
      <c r="UVB63" s="47"/>
      <c r="UVC63" s="47"/>
      <c r="UVD63" s="47"/>
      <c r="UVE63" s="47"/>
      <c r="UVF63" s="47"/>
      <c r="UVG63" s="47"/>
      <c r="UVH63" s="47"/>
      <c r="UVI63" s="47"/>
      <c r="UVJ63" s="47"/>
      <c r="UVK63" s="47"/>
      <c r="UVL63" s="47"/>
      <c r="UVM63" s="47"/>
      <c r="UVN63" s="47"/>
      <c r="UVO63" s="47"/>
      <c r="UVP63" s="47"/>
      <c r="UVQ63" s="47"/>
      <c r="UVR63" s="47"/>
      <c r="UVS63" s="47"/>
      <c r="UVT63" s="47"/>
      <c r="UVU63" s="47"/>
      <c r="UVV63" s="47"/>
      <c r="UVW63" s="47"/>
      <c r="UVX63" s="47"/>
      <c r="UVY63" s="47"/>
      <c r="UVZ63" s="47"/>
      <c r="UWA63" s="47"/>
      <c r="UWB63" s="47"/>
      <c r="UWC63" s="47"/>
      <c r="UWD63" s="47"/>
      <c r="UWE63" s="47"/>
      <c r="UWF63" s="47"/>
      <c r="UWG63" s="47"/>
      <c r="UWH63" s="47"/>
      <c r="UWI63" s="47"/>
      <c r="UWJ63" s="47"/>
      <c r="UWK63" s="47"/>
      <c r="UWL63" s="47"/>
      <c r="UWM63" s="47"/>
      <c r="UWN63" s="47"/>
      <c r="UWO63" s="47"/>
      <c r="UWP63" s="47"/>
      <c r="UWQ63" s="47"/>
      <c r="UWR63" s="47"/>
      <c r="UWS63" s="47"/>
      <c r="UWT63" s="47"/>
      <c r="UWU63" s="47"/>
      <c r="UWV63" s="47"/>
      <c r="UWW63" s="47"/>
      <c r="UWX63" s="47"/>
      <c r="UWY63" s="47"/>
      <c r="UWZ63" s="47"/>
      <c r="UXA63" s="47"/>
      <c r="UXB63" s="47"/>
      <c r="UXC63" s="47"/>
      <c r="UXD63" s="47"/>
      <c r="UXE63" s="47"/>
      <c r="UXF63" s="47"/>
      <c r="UXG63" s="47"/>
      <c r="UXH63" s="47"/>
      <c r="UXI63" s="47"/>
      <c r="UXJ63" s="47"/>
      <c r="UXK63" s="47"/>
      <c r="UXL63" s="47"/>
      <c r="UXM63" s="47"/>
      <c r="UXN63" s="47"/>
      <c r="UXO63" s="47"/>
      <c r="UXP63" s="47"/>
      <c r="UXQ63" s="47"/>
      <c r="UXR63" s="47"/>
      <c r="UXS63" s="47"/>
      <c r="UXT63" s="47"/>
      <c r="UXU63" s="47"/>
      <c r="UXV63" s="47"/>
      <c r="UXW63" s="47"/>
      <c r="UXX63" s="47"/>
      <c r="UXY63" s="47"/>
      <c r="UXZ63" s="47"/>
      <c r="UYA63" s="47"/>
      <c r="UYB63" s="47"/>
      <c r="UYC63" s="47"/>
      <c r="UYD63" s="47"/>
      <c r="UYE63" s="47"/>
      <c r="UYF63" s="47"/>
      <c r="UYG63" s="47"/>
      <c r="UYH63" s="47"/>
      <c r="UYI63" s="47"/>
      <c r="UYJ63" s="47"/>
      <c r="UYK63" s="47"/>
      <c r="UYL63" s="47"/>
      <c r="UYM63" s="47"/>
      <c r="UYN63" s="47"/>
      <c r="UYO63" s="47"/>
      <c r="UYP63" s="47"/>
      <c r="UYQ63" s="47"/>
      <c r="UYR63" s="47"/>
      <c r="UYS63" s="47"/>
      <c r="UYT63" s="47"/>
      <c r="UYU63" s="47"/>
      <c r="UYV63" s="47"/>
      <c r="UYW63" s="47"/>
      <c r="UYX63" s="47"/>
      <c r="UYY63" s="47"/>
      <c r="UYZ63" s="47"/>
      <c r="UZA63" s="47"/>
      <c r="UZB63" s="47"/>
      <c r="UZC63" s="47"/>
      <c r="UZD63" s="47"/>
      <c r="UZE63" s="47"/>
      <c r="UZF63" s="47"/>
      <c r="UZG63" s="47"/>
      <c r="UZH63" s="47"/>
      <c r="UZI63" s="47"/>
      <c r="UZJ63" s="47"/>
      <c r="UZK63" s="47"/>
      <c r="UZL63" s="47"/>
      <c r="UZM63" s="47"/>
      <c r="UZN63" s="47"/>
      <c r="UZO63" s="47"/>
      <c r="UZP63" s="47"/>
      <c r="UZQ63" s="47"/>
      <c r="UZR63" s="47"/>
      <c r="UZS63" s="47"/>
      <c r="UZT63" s="47"/>
      <c r="UZU63" s="47"/>
      <c r="UZV63" s="47"/>
      <c r="UZW63" s="47"/>
      <c r="UZX63" s="47"/>
      <c r="UZY63" s="47"/>
      <c r="UZZ63" s="47"/>
      <c r="VAA63" s="47"/>
      <c r="VAB63" s="47"/>
      <c r="VAC63" s="47"/>
      <c r="VAD63" s="47"/>
      <c r="VAE63" s="47"/>
      <c r="VAF63" s="47"/>
      <c r="VAG63" s="47"/>
      <c r="VAH63" s="47"/>
      <c r="VAI63" s="47"/>
      <c r="VAJ63" s="47"/>
      <c r="VAK63" s="47"/>
      <c r="VAL63" s="47"/>
      <c r="VAM63" s="47"/>
      <c r="VAN63" s="47"/>
      <c r="VAO63" s="47"/>
      <c r="VAP63" s="47"/>
      <c r="VAQ63" s="47"/>
      <c r="VAR63" s="47"/>
      <c r="VAS63" s="47"/>
      <c r="VAT63" s="47"/>
      <c r="VAU63" s="47"/>
      <c r="VAV63" s="47"/>
      <c r="VAW63" s="47"/>
      <c r="VAX63" s="47"/>
      <c r="VAY63" s="47"/>
      <c r="VAZ63" s="47"/>
      <c r="VBA63" s="47"/>
      <c r="VBB63" s="47"/>
      <c r="VBC63" s="47"/>
      <c r="VBD63" s="47"/>
      <c r="VBE63" s="47"/>
      <c r="VBF63" s="47"/>
      <c r="VBG63" s="47"/>
      <c r="VBH63" s="47"/>
      <c r="VBI63" s="47"/>
      <c r="VBJ63" s="47"/>
      <c r="VBK63" s="47"/>
      <c r="VBL63" s="47"/>
      <c r="VBM63" s="47"/>
      <c r="VBN63" s="47"/>
      <c r="VBO63" s="47"/>
      <c r="VBP63" s="47"/>
      <c r="VBQ63" s="47"/>
      <c r="VBR63" s="47"/>
      <c r="VBS63" s="47"/>
      <c r="VBT63" s="47"/>
      <c r="VBU63" s="47"/>
      <c r="VBV63" s="47"/>
      <c r="VBW63" s="47"/>
      <c r="VBX63" s="47"/>
      <c r="VBY63" s="47"/>
      <c r="VBZ63" s="47"/>
      <c r="VCA63" s="47"/>
      <c r="VCB63" s="47"/>
      <c r="VCC63" s="47"/>
      <c r="VCD63" s="47"/>
      <c r="VCE63" s="47"/>
      <c r="VCF63" s="47"/>
      <c r="VCG63" s="47"/>
      <c r="VCH63" s="47"/>
      <c r="VCI63" s="47"/>
      <c r="VCJ63" s="47"/>
      <c r="VCK63" s="47"/>
      <c r="VCL63" s="47"/>
      <c r="VCM63" s="47"/>
      <c r="VCN63" s="47"/>
      <c r="VCO63" s="47"/>
      <c r="VCP63" s="47"/>
      <c r="VCQ63" s="47"/>
      <c r="VCR63" s="47"/>
      <c r="VCS63" s="47"/>
      <c r="VCT63" s="47"/>
      <c r="VCU63" s="47"/>
      <c r="VCV63" s="47"/>
      <c r="VCW63" s="47"/>
      <c r="VCX63" s="47"/>
      <c r="VCY63" s="47"/>
      <c r="VCZ63" s="47"/>
      <c r="VDA63" s="47"/>
      <c r="VDB63" s="47"/>
      <c r="VDC63" s="47"/>
      <c r="VDD63" s="47"/>
      <c r="VDE63" s="47"/>
      <c r="VDF63" s="47"/>
      <c r="VDG63" s="47"/>
      <c r="VDH63" s="47"/>
      <c r="VDI63" s="47"/>
      <c r="VDJ63" s="47"/>
      <c r="VDK63" s="47"/>
      <c r="VDL63" s="47"/>
      <c r="VDM63" s="47"/>
      <c r="VDN63" s="47"/>
      <c r="VDO63" s="47"/>
      <c r="VDP63" s="47"/>
      <c r="VDQ63" s="47"/>
      <c r="VDR63" s="47"/>
      <c r="VDS63" s="47"/>
      <c r="VDT63" s="47"/>
      <c r="VDU63" s="47"/>
      <c r="VDV63" s="47"/>
      <c r="VDW63" s="47"/>
      <c r="VDX63" s="47"/>
      <c r="VDY63" s="47"/>
      <c r="VDZ63" s="47"/>
      <c r="VEA63" s="47"/>
      <c r="VEB63" s="47"/>
      <c r="VEC63" s="47"/>
      <c r="VED63" s="47"/>
      <c r="VEE63" s="47"/>
      <c r="VEF63" s="47"/>
      <c r="VEG63" s="47"/>
      <c r="VEH63" s="47"/>
      <c r="VEI63" s="47"/>
      <c r="VEJ63" s="47"/>
      <c r="VEK63" s="47"/>
      <c r="VEL63" s="47"/>
      <c r="VEM63" s="47"/>
      <c r="VEN63" s="47"/>
      <c r="VEO63" s="47"/>
      <c r="VEP63" s="47"/>
      <c r="VEQ63" s="47"/>
      <c r="VER63" s="47"/>
      <c r="VES63" s="47"/>
      <c r="VET63" s="47"/>
      <c r="VEU63" s="47"/>
      <c r="VEV63" s="47"/>
      <c r="VEW63" s="47"/>
      <c r="VEX63" s="47"/>
      <c r="VEY63" s="47"/>
      <c r="VEZ63" s="47"/>
      <c r="VFA63" s="47"/>
      <c r="VFB63" s="47"/>
      <c r="VFC63" s="47"/>
      <c r="VFD63" s="47"/>
      <c r="VFE63" s="47"/>
      <c r="VFF63" s="47"/>
      <c r="VFG63" s="47"/>
      <c r="VFH63" s="47"/>
      <c r="VFI63" s="47"/>
      <c r="VFJ63" s="47"/>
      <c r="VFK63" s="47"/>
      <c r="VFL63" s="47"/>
      <c r="VFM63" s="47"/>
      <c r="VFN63" s="47"/>
      <c r="VFO63" s="47"/>
      <c r="VFP63" s="47"/>
      <c r="VFQ63" s="47"/>
      <c r="VFR63" s="47"/>
      <c r="VFS63" s="47"/>
      <c r="VFT63" s="47"/>
      <c r="VFU63" s="47"/>
      <c r="VFV63" s="47"/>
      <c r="VFW63" s="47"/>
      <c r="VFX63" s="47"/>
      <c r="VFY63" s="47"/>
      <c r="VFZ63" s="47"/>
      <c r="VGA63" s="47"/>
      <c r="VGB63" s="47"/>
      <c r="VGC63" s="47"/>
      <c r="VGD63" s="47"/>
      <c r="VGE63" s="47"/>
      <c r="VGF63" s="47"/>
      <c r="VGG63" s="47"/>
      <c r="VGH63" s="47"/>
      <c r="VGI63" s="47"/>
      <c r="VGJ63" s="47"/>
      <c r="VGK63" s="47"/>
      <c r="VGL63" s="47"/>
      <c r="VGM63" s="47"/>
      <c r="VGN63" s="47"/>
      <c r="VGO63" s="47"/>
      <c r="VGP63" s="47"/>
      <c r="VGQ63" s="47"/>
      <c r="VGR63" s="47"/>
      <c r="VGS63" s="47"/>
      <c r="VGT63" s="47"/>
      <c r="VGU63" s="47"/>
      <c r="VGV63" s="47"/>
      <c r="VGW63" s="47"/>
      <c r="VGX63" s="47"/>
      <c r="VGY63" s="47"/>
      <c r="VGZ63" s="47"/>
      <c r="VHA63" s="47"/>
      <c r="VHB63" s="47"/>
      <c r="VHC63" s="47"/>
      <c r="VHD63" s="47"/>
      <c r="VHE63" s="47"/>
      <c r="VHF63" s="47"/>
      <c r="VHG63" s="47"/>
      <c r="VHH63" s="47"/>
      <c r="VHI63" s="47"/>
      <c r="VHJ63" s="47"/>
      <c r="VHK63" s="47"/>
      <c r="VHL63" s="47"/>
      <c r="VHM63" s="47"/>
      <c r="VHN63" s="47"/>
      <c r="VHO63" s="47"/>
      <c r="VHP63" s="47"/>
      <c r="VHQ63" s="47"/>
      <c r="VHR63" s="47"/>
      <c r="VHS63" s="47"/>
      <c r="VHT63" s="47"/>
      <c r="VHU63" s="47"/>
      <c r="VHV63" s="47"/>
      <c r="VHW63" s="47"/>
      <c r="VHX63" s="47"/>
      <c r="VHY63" s="47"/>
      <c r="VHZ63" s="47"/>
      <c r="VIA63" s="47"/>
      <c r="VIB63" s="47"/>
      <c r="VIC63" s="47"/>
      <c r="VID63" s="47"/>
      <c r="VIE63" s="47"/>
      <c r="VIF63" s="47"/>
      <c r="VIG63" s="47"/>
      <c r="VIH63" s="47"/>
      <c r="VII63" s="47"/>
      <c r="VIJ63" s="47"/>
      <c r="VIK63" s="47"/>
      <c r="VIL63" s="47"/>
      <c r="VIM63" s="47"/>
      <c r="VIN63" s="47"/>
      <c r="VIO63" s="47"/>
      <c r="VIP63" s="47"/>
      <c r="VIQ63" s="47"/>
      <c r="VIR63" s="47"/>
      <c r="VIS63" s="47"/>
      <c r="VIT63" s="47"/>
      <c r="VIU63" s="47"/>
      <c r="VIV63" s="47"/>
      <c r="VIW63" s="47"/>
      <c r="VIX63" s="47"/>
      <c r="VIY63" s="47"/>
      <c r="VIZ63" s="47"/>
      <c r="VJA63" s="47"/>
      <c r="VJB63" s="47"/>
      <c r="VJC63" s="47"/>
      <c r="VJD63" s="47"/>
      <c r="VJE63" s="47"/>
      <c r="VJF63" s="47"/>
      <c r="VJG63" s="47"/>
      <c r="VJH63" s="47"/>
      <c r="VJI63" s="47"/>
      <c r="VJJ63" s="47"/>
      <c r="VJK63" s="47"/>
      <c r="VJL63" s="47"/>
      <c r="VJM63" s="47"/>
      <c r="VJN63" s="47"/>
      <c r="VJO63" s="47"/>
      <c r="VJP63" s="47"/>
      <c r="VJQ63" s="47"/>
      <c r="VJR63" s="47"/>
      <c r="VJS63" s="47"/>
      <c r="VJT63" s="47"/>
      <c r="VJU63" s="47"/>
      <c r="VJV63" s="47"/>
      <c r="VJW63" s="47"/>
      <c r="VJX63" s="47"/>
      <c r="VJY63" s="47"/>
      <c r="VJZ63" s="47"/>
      <c r="VKA63" s="47"/>
      <c r="VKB63" s="47"/>
      <c r="VKC63" s="47"/>
      <c r="VKD63" s="47"/>
      <c r="VKE63" s="47"/>
      <c r="VKF63" s="47"/>
      <c r="VKG63" s="47"/>
      <c r="VKH63" s="47"/>
      <c r="VKI63" s="47"/>
      <c r="VKJ63" s="47"/>
      <c r="VKK63" s="47"/>
      <c r="VKL63" s="47"/>
      <c r="VKM63" s="47"/>
      <c r="VKN63" s="47"/>
      <c r="VKO63" s="47"/>
      <c r="VKP63" s="47"/>
      <c r="VKQ63" s="47"/>
      <c r="VKR63" s="47"/>
      <c r="VKS63" s="47"/>
      <c r="VKT63" s="47"/>
      <c r="VKU63" s="47"/>
      <c r="VKV63" s="47"/>
      <c r="VKW63" s="47"/>
      <c r="VKX63" s="47"/>
      <c r="VKY63" s="47"/>
      <c r="VKZ63" s="47"/>
      <c r="VLA63" s="47"/>
      <c r="VLB63" s="47"/>
      <c r="VLC63" s="47"/>
      <c r="VLD63" s="47"/>
      <c r="VLE63" s="47"/>
      <c r="VLF63" s="47"/>
      <c r="VLG63" s="47"/>
      <c r="VLH63" s="47"/>
      <c r="VLI63" s="47"/>
      <c r="VLJ63" s="47"/>
      <c r="VLK63" s="47"/>
      <c r="VLL63" s="47"/>
      <c r="VLM63" s="47"/>
      <c r="VLN63" s="47"/>
      <c r="VLO63" s="47"/>
      <c r="VLP63" s="47"/>
      <c r="VLQ63" s="47"/>
      <c r="VLR63" s="47"/>
      <c r="VLS63" s="47"/>
      <c r="VLT63" s="47"/>
      <c r="VLU63" s="47"/>
      <c r="VLV63" s="47"/>
      <c r="VLW63" s="47"/>
      <c r="VLX63" s="47"/>
      <c r="VLY63" s="47"/>
      <c r="VLZ63" s="47"/>
      <c r="VMA63" s="47"/>
      <c r="VMB63" s="47"/>
      <c r="VMC63" s="47"/>
      <c r="VMD63" s="47"/>
      <c r="VME63" s="47"/>
      <c r="VMF63" s="47"/>
      <c r="VMG63" s="47"/>
      <c r="VMH63" s="47"/>
      <c r="VMI63" s="47"/>
      <c r="VMJ63" s="47"/>
      <c r="VMK63" s="47"/>
      <c r="VML63" s="47"/>
      <c r="VMM63" s="47"/>
      <c r="VMN63" s="47"/>
      <c r="VMO63" s="47"/>
      <c r="VMP63" s="47"/>
      <c r="VMQ63" s="47"/>
      <c r="VMR63" s="47"/>
      <c r="VMS63" s="47"/>
      <c r="VMT63" s="47"/>
      <c r="VMU63" s="47"/>
      <c r="VMV63" s="47"/>
      <c r="VMW63" s="47"/>
      <c r="VMX63" s="47"/>
      <c r="VMY63" s="47"/>
      <c r="VMZ63" s="47"/>
      <c r="VNA63" s="47"/>
      <c r="VNB63" s="47"/>
      <c r="VNC63" s="47"/>
      <c r="VND63" s="47"/>
      <c r="VNE63" s="47"/>
      <c r="VNF63" s="47"/>
      <c r="VNG63" s="47"/>
      <c r="VNH63" s="47"/>
      <c r="VNI63" s="47"/>
      <c r="VNJ63" s="47"/>
      <c r="VNK63" s="47"/>
      <c r="VNL63" s="47"/>
      <c r="VNM63" s="47"/>
      <c r="VNN63" s="47"/>
      <c r="VNO63" s="47"/>
      <c r="VNP63" s="47"/>
      <c r="VNQ63" s="47"/>
      <c r="VNR63" s="47"/>
      <c r="VNS63" s="47"/>
      <c r="VNT63" s="47"/>
      <c r="VNU63" s="47"/>
      <c r="VNV63" s="47"/>
      <c r="VNW63" s="47"/>
      <c r="VNX63" s="47"/>
      <c r="VNY63" s="47"/>
      <c r="VNZ63" s="47"/>
      <c r="VOA63" s="47"/>
      <c r="VOB63" s="47"/>
      <c r="VOC63" s="47"/>
      <c r="VOD63" s="47"/>
      <c r="VOE63" s="47"/>
      <c r="VOF63" s="47"/>
      <c r="VOG63" s="47"/>
      <c r="VOH63" s="47"/>
      <c r="VOI63" s="47"/>
      <c r="VOJ63" s="47"/>
      <c r="VOK63" s="47"/>
      <c r="VOL63" s="47"/>
      <c r="VOM63" s="47"/>
      <c r="VON63" s="47"/>
      <c r="VOO63" s="47"/>
      <c r="VOP63" s="47"/>
      <c r="VOQ63" s="47"/>
      <c r="VOR63" s="47"/>
      <c r="VOS63" s="47"/>
      <c r="VOT63" s="47"/>
      <c r="VOU63" s="47"/>
      <c r="VOV63" s="47"/>
      <c r="VOW63" s="47"/>
      <c r="VOX63" s="47"/>
      <c r="VOY63" s="47"/>
      <c r="VOZ63" s="47"/>
      <c r="VPA63" s="47"/>
      <c r="VPB63" s="47"/>
      <c r="VPC63" s="47"/>
      <c r="VPD63" s="47"/>
      <c r="VPE63" s="47"/>
      <c r="VPF63" s="47"/>
      <c r="VPG63" s="47"/>
      <c r="VPH63" s="47"/>
      <c r="VPI63" s="47"/>
      <c r="VPJ63" s="47"/>
      <c r="VPK63" s="47"/>
      <c r="VPL63" s="47"/>
      <c r="VPM63" s="47"/>
      <c r="VPN63" s="47"/>
      <c r="VPO63" s="47"/>
      <c r="VPP63" s="47"/>
      <c r="VPQ63" s="47"/>
      <c r="VPR63" s="47"/>
      <c r="VPS63" s="47"/>
      <c r="VPT63" s="47"/>
      <c r="VPU63" s="47"/>
      <c r="VPV63" s="47"/>
      <c r="VPW63" s="47"/>
      <c r="VPX63" s="47"/>
      <c r="VPY63" s="47"/>
      <c r="VPZ63" s="47"/>
      <c r="VQA63" s="47"/>
      <c r="VQB63" s="47"/>
      <c r="VQC63" s="47"/>
      <c r="VQD63" s="47"/>
      <c r="VQE63" s="47"/>
      <c r="VQF63" s="47"/>
      <c r="VQG63" s="47"/>
      <c r="VQH63" s="47"/>
      <c r="VQI63" s="47"/>
      <c r="VQJ63" s="47"/>
      <c r="VQK63" s="47"/>
      <c r="VQL63" s="47"/>
      <c r="VQM63" s="47"/>
      <c r="VQN63" s="47"/>
      <c r="VQO63" s="47"/>
      <c r="VQP63" s="47"/>
      <c r="VQQ63" s="47"/>
      <c r="VQR63" s="47"/>
      <c r="VQS63" s="47"/>
      <c r="VQT63" s="47"/>
      <c r="VQU63" s="47"/>
      <c r="VQV63" s="47"/>
      <c r="VQW63" s="47"/>
      <c r="VQX63" s="47"/>
      <c r="VQY63" s="47"/>
      <c r="VQZ63" s="47"/>
      <c r="VRA63" s="47"/>
      <c r="VRB63" s="47"/>
      <c r="VRC63" s="47"/>
      <c r="VRD63" s="47"/>
      <c r="VRE63" s="47"/>
      <c r="VRF63" s="47"/>
      <c r="VRG63" s="47"/>
      <c r="VRH63" s="47"/>
      <c r="VRI63" s="47"/>
      <c r="VRJ63" s="47"/>
      <c r="VRK63" s="47"/>
      <c r="VRL63" s="47"/>
      <c r="VRM63" s="47"/>
      <c r="VRN63" s="47"/>
      <c r="VRO63" s="47"/>
      <c r="VRP63" s="47"/>
      <c r="VRQ63" s="47"/>
      <c r="VRR63" s="47"/>
      <c r="VRS63" s="47"/>
      <c r="VRT63" s="47"/>
      <c r="VRU63" s="47"/>
      <c r="VRV63" s="47"/>
      <c r="VRW63" s="47"/>
      <c r="VRX63" s="47"/>
      <c r="VRY63" s="47"/>
      <c r="VRZ63" s="47"/>
      <c r="VSA63" s="47"/>
      <c r="VSB63" s="47"/>
      <c r="VSC63" s="47"/>
      <c r="VSD63" s="47"/>
      <c r="VSE63" s="47"/>
      <c r="VSF63" s="47"/>
      <c r="VSG63" s="47"/>
      <c r="VSH63" s="47"/>
      <c r="VSI63" s="47"/>
      <c r="VSJ63" s="47"/>
      <c r="VSK63" s="47"/>
      <c r="VSL63" s="47"/>
      <c r="VSM63" s="47"/>
      <c r="VSN63" s="47"/>
      <c r="VSO63" s="47"/>
      <c r="VSP63" s="47"/>
      <c r="VSQ63" s="47"/>
      <c r="VSR63" s="47"/>
      <c r="VSS63" s="47"/>
      <c r="VST63" s="47"/>
      <c r="VSU63" s="47"/>
      <c r="VSV63" s="47"/>
      <c r="VSW63" s="47"/>
      <c r="VSX63" s="47"/>
      <c r="VSY63" s="47"/>
      <c r="VSZ63" s="47"/>
      <c r="VTA63" s="47"/>
      <c r="VTB63" s="47"/>
      <c r="VTC63" s="47"/>
      <c r="VTD63" s="47"/>
      <c r="VTE63" s="47"/>
      <c r="VTF63" s="47"/>
      <c r="VTG63" s="47"/>
      <c r="VTH63" s="47"/>
      <c r="VTI63" s="47"/>
      <c r="VTJ63" s="47"/>
      <c r="VTK63" s="47"/>
      <c r="VTL63" s="47"/>
      <c r="VTM63" s="47"/>
      <c r="VTN63" s="47"/>
      <c r="VTO63" s="47"/>
      <c r="VTP63" s="47"/>
      <c r="VTQ63" s="47"/>
      <c r="VTR63" s="47"/>
      <c r="VTS63" s="47"/>
      <c r="VTT63" s="47"/>
      <c r="VTU63" s="47"/>
      <c r="VTV63" s="47"/>
      <c r="VTW63" s="47"/>
      <c r="VTX63" s="47"/>
      <c r="VTY63" s="47"/>
      <c r="VTZ63" s="47"/>
      <c r="VUA63" s="47"/>
      <c r="VUB63" s="47"/>
      <c r="VUC63" s="47"/>
      <c r="VUD63" s="47"/>
      <c r="VUE63" s="47"/>
      <c r="VUF63" s="47"/>
      <c r="VUG63" s="47"/>
      <c r="VUH63" s="47"/>
      <c r="VUI63" s="47"/>
      <c r="VUJ63" s="47"/>
      <c r="VUK63" s="47"/>
      <c r="VUL63" s="47"/>
      <c r="VUM63" s="47"/>
      <c r="VUN63" s="47"/>
      <c r="VUO63" s="47"/>
      <c r="VUP63" s="47"/>
      <c r="VUQ63" s="47"/>
      <c r="VUR63" s="47"/>
      <c r="VUS63" s="47"/>
      <c r="VUT63" s="47"/>
      <c r="VUU63" s="47"/>
      <c r="VUV63" s="47"/>
      <c r="VUW63" s="47"/>
      <c r="VUX63" s="47"/>
      <c r="VUY63" s="47"/>
      <c r="VUZ63" s="47"/>
      <c r="VVA63" s="47"/>
      <c r="VVB63" s="47"/>
      <c r="VVC63" s="47"/>
      <c r="VVD63" s="47"/>
      <c r="VVE63" s="47"/>
      <c r="VVF63" s="47"/>
      <c r="VVG63" s="47"/>
      <c r="VVH63" s="47"/>
      <c r="VVI63" s="47"/>
      <c r="VVJ63" s="47"/>
      <c r="VVK63" s="47"/>
      <c r="VVL63" s="47"/>
      <c r="VVM63" s="47"/>
      <c r="VVN63" s="47"/>
      <c r="VVO63" s="47"/>
      <c r="VVP63" s="47"/>
      <c r="VVQ63" s="47"/>
      <c r="VVR63" s="47"/>
      <c r="VVS63" s="47"/>
      <c r="VVT63" s="47"/>
      <c r="VVU63" s="47"/>
      <c r="VVV63" s="47"/>
      <c r="VVW63" s="47"/>
      <c r="VVX63" s="47"/>
      <c r="VVY63" s="47"/>
      <c r="VVZ63" s="47"/>
      <c r="VWA63" s="47"/>
      <c r="VWB63" s="47"/>
      <c r="VWC63" s="47"/>
      <c r="VWD63" s="47"/>
      <c r="VWE63" s="47"/>
      <c r="VWF63" s="47"/>
      <c r="VWG63" s="47"/>
      <c r="VWH63" s="47"/>
      <c r="VWI63" s="47"/>
      <c r="VWJ63" s="47"/>
      <c r="VWK63" s="47"/>
      <c r="VWL63" s="47"/>
      <c r="VWM63" s="47"/>
      <c r="VWN63" s="47"/>
      <c r="VWO63" s="47"/>
      <c r="VWP63" s="47"/>
      <c r="VWQ63" s="47"/>
      <c r="VWR63" s="47"/>
      <c r="VWS63" s="47"/>
      <c r="VWT63" s="47"/>
      <c r="VWU63" s="47"/>
      <c r="VWV63" s="47"/>
      <c r="VWW63" s="47"/>
      <c r="VWX63" s="47"/>
      <c r="VWY63" s="47"/>
      <c r="VWZ63" s="47"/>
      <c r="VXA63" s="47"/>
      <c r="VXB63" s="47"/>
      <c r="VXC63" s="47"/>
      <c r="VXD63" s="47"/>
      <c r="VXE63" s="47"/>
      <c r="VXF63" s="47"/>
      <c r="VXG63" s="47"/>
      <c r="VXH63" s="47"/>
      <c r="VXI63" s="47"/>
      <c r="VXJ63" s="47"/>
      <c r="VXK63" s="47"/>
      <c r="VXL63" s="47"/>
      <c r="VXM63" s="47"/>
      <c r="VXN63" s="47"/>
      <c r="VXO63" s="47"/>
      <c r="VXP63" s="47"/>
      <c r="VXQ63" s="47"/>
      <c r="VXR63" s="47"/>
      <c r="VXS63" s="47"/>
      <c r="VXT63" s="47"/>
      <c r="VXU63" s="47"/>
      <c r="VXV63" s="47"/>
      <c r="VXW63" s="47"/>
      <c r="VXX63" s="47"/>
      <c r="VXY63" s="47"/>
      <c r="VXZ63" s="47"/>
      <c r="VYA63" s="47"/>
      <c r="VYB63" s="47"/>
      <c r="VYC63" s="47"/>
      <c r="VYD63" s="47"/>
      <c r="VYE63" s="47"/>
      <c r="VYF63" s="47"/>
      <c r="VYG63" s="47"/>
      <c r="VYH63" s="47"/>
      <c r="VYI63" s="47"/>
      <c r="VYJ63" s="47"/>
      <c r="VYK63" s="47"/>
      <c r="VYL63" s="47"/>
      <c r="VYM63" s="47"/>
      <c r="VYN63" s="47"/>
      <c r="VYO63" s="47"/>
      <c r="VYP63" s="47"/>
      <c r="VYQ63" s="47"/>
      <c r="VYR63" s="47"/>
      <c r="VYS63" s="47"/>
      <c r="VYT63" s="47"/>
      <c r="VYU63" s="47"/>
      <c r="VYV63" s="47"/>
      <c r="VYW63" s="47"/>
      <c r="VYX63" s="47"/>
      <c r="VYY63" s="47"/>
      <c r="VYZ63" s="47"/>
      <c r="VZA63" s="47"/>
      <c r="VZB63" s="47"/>
      <c r="VZC63" s="47"/>
      <c r="VZD63" s="47"/>
      <c r="VZE63" s="47"/>
      <c r="VZF63" s="47"/>
      <c r="VZG63" s="47"/>
      <c r="VZH63" s="47"/>
      <c r="VZI63" s="47"/>
      <c r="VZJ63" s="47"/>
      <c r="VZK63" s="47"/>
      <c r="VZL63" s="47"/>
      <c r="VZM63" s="47"/>
      <c r="VZN63" s="47"/>
      <c r="VZO63" s="47"/>
      <c r="VZP63" s="47"/>
      <c r="VZQ63" s="47"/>
      <c r="VZR63" s="47"/>
      <c r="VZS63" s="47"/>
      <c r="VZT63" s="47"/>
      <c r="VZU63" s="47"/>
      <c r="VZV63" s="47"/>
      <c r="VZW63" s="47"/>
      <c r="VZX63" s="47"/>
      <c r="VZY63" s="47"/>
      <c r="VZZ63" s="47"/>
      <c r="WAA63" s="47"/>
      <c r="WAB63" s="47"/>
      <c r="WAC63" s="47"/>
      <c r="WAD63" s="47"/>
      <c r="WAE63" s="47"/>
      <c r="WAF63" s="47"/>
      <c r="WAG63" s="47"/>
      <c r="WAH63" s="47"/>
      <c r="WAI63" s="47"/>
      <c r="WAJ63" s="47"/>
      <c r="WAK63" s="47"/>
      <c r="WAL63" s="47"/>
      <c r="WAM63" s="47"/>
      <c r="WAN63" s="47"/>
      <c r="WAO63" s="47"/>
      <c r="WAP63" s="47"/>
      <c r="WAQ63" s="47"/>
      <c r="WAR63" s="47"/>
      <c r="WAS63" s="47"/>
      <c r="WAT63" s="47"/>
      <c r="WAU63" s="47"/>
      <c r="WAV63" s="47"/>
      <c r="WAW63" s="47"/>
      <c r="WAX63" s="47"/>
      <c r="WAY63" s="47"/>
      <c r="WAZ63" s="47"/>
      <c r="WBA63" s="47"/>
      <c r="WBB63" s="47"/>
      <c r="WBC63" s="47"/>
      <c r="WBD63" s="47"/>
      <c r="WBE63" s="47"/>
      <c r="WBF63" s="47"/>
      <c r="WBG63" s="47"/>
      <c r="WBH63" s="47"/>
      <c r="WBI63" s="47"/>
      <c r="WBJ63" s="47"/>
      <c r="WBK63" s="47"/>
      <c r="WBL63" s="47"/>
      <c r="WBM63" s="47"/>
      <c r="WBN63" s="47"/>
      <c r="WBO63" s="47"/>
      <c r="WBP63" s="47"/>
      <c r="WBQ63" s="47"/>
      <c r="WBR63" s="47"/>
      <c r="WBS63" s="47"/>
      <c r="WBT63" s="47"/>
      <c r="WBU63" s="47"/>
      <c r="WBV63" s="47"/>
      <c r="WBW63" s="47"/>
      <c r="WBX63" s="47"/>
      <c r="WBY63" s="47"/>
      <c r="WBZ63" s="47"/>
      <c r="WCA63" s="47"/>
      <c r="WCB63" s="47"/>
      <c r="WCC63" s="47"/>
      <c r="WCD63" s="47"/>
      <c r="WCE63" s="47"/>
      <c r="WCF63" s="47"/>
      <c r="WCG63" s="47"/>
      <c r="WCH63" s="47"/>
      <c r="WCI63" s="47"/>
      <c r="WCJ63" s="47"/>
      <c r="WCK63" s="47"/>
      <c r="WCL63" s="47"/>
      <c r="WCM63" s="47"/>
      <c r="WCN63" s="47"/>
      <c r="WCO63" s="47"/>
      <c r="WCP63" s="47"/>
      <c r="WCQ63" s="47"/>
      <c r="WCR63" s="47"/>
      <c r="WCS63" s="47"/>
      <c r="WCT63" s="47"/>
      <c r="WCU63" s="47"/>
      <c r="WCV63" s="47"/>
      <c r="WCW63" s="47"/>
      <c r="WCX63" s="47"/>
      <c r="WCY63" s="47"/>
      <c r="WCZ63" s="47"/>
      <c r="WDA63" s="47"/>
      <c r="WDB63" s="47"/>
      <c r="WDC63" s="47"/>
      <c r="WDD63" s="47"/>
      <c r="WDE63" s="47"/>
      <c r="WDF63" s="47"/>
      <c r="WDG63" s="47"/>
      <c r="WDH63" s="47"/>
      <c r="WDI63" s="47"/>
      <c r="WDJ63" s="47"/>
      <c r="WDK63" s="47"/>
      <c r="WDL63" s="47"/>
      <c r="WDM63" s="47"/>
      <c r="WDN63" s="47"/>
      <c r="WDO63" s="47"/>
      <c r="WDP63" s="47"/>
      <c r="WDQ63" s="47"/>
      <c r="WDR63" s="47"/>
      <c r="WDS63" s="47"/>
      <c r="WDT63" s="47"/>
      <c r="WDU63" s="47"/>
      <c r="WDV63" s="47"/>
      <c r="WDW63" s="47"/>
      <c r="WDX63" s="47"/>
      <c r="WDY63" s="47"/>
      <c r="WDZ63" s="47"/>
      <c r="WEA63" s="47"/>
      <c r="WEB63" s="47"/>
      <c r="WEC63" s="47"/>
      <c r="WED63" s="47"/>
      <c r="WEE63" s="47"/>
      <c r="WEF63" s="47"/>
      <c r="WEG63" s="47"/>
      <c r="WEH63" s="47"/>
      <c r="WEI63" s="47"/>
      <c r="WEJ63" s="47"/>
      <c r="WEK63" s="47"/>
      <c r="WEL63" s="47"/>
      <c r="WEM63" s="47"/>
      <c r="WEN63" s="47"/>
      <c r="WEO63" s="47"/>
      <c r="WEP63" s="47"/>
      <c r="WEQ63" s="47"/>
      <c r="WER63" s="47"/>
      <c r="WES63" s="47"/>
      <c r="WET63" s="47"/>
      <c r="WEU63" s="47"/>
      <c r="WEV63" s="47"/>
      <c r="WEW63" s="47"/>
      <c r="WEX63" s="47"/>
      <c r="WEY63" s="47"/>
      <c r="WEZ63" s="47"/>
      <c r="WFA63" s="47"/>
      <c r="WFB63" s="47"/>
      <c r="WFC63" s="47"/>
      <c r="WFD63" s="47"/>
      <c r="WFE63" s="47"/>
      <c r="WFF63" s="47"/>
      <c r="WFG63" s="47"/>
      <c r="WFH63" s="47"/>
      <c r="WFI63" s="47"/>
      <c r="WFJ63" s="47"/>
      <c r="WFK63" s="47"/>
      <c r="WFL63" s="47"/>
      <c r="WFM63" s="47"/>
      <c r="WFN63" s="47"/>
      <c r="WFO63" s="47"/>
      <c r="WFP63" s="47"/>
      <c r="WFQ63" s="47"/>
      <c r="WFR63" s="47"/>
      <c r="WFS63" s="47"/>
      <c r="WFT63" s="47"/>
      <c r="WFU63" s="47"/>
      <c r="WFV63" s="47"/>
      <c r="WFW63" s="47"/>
      <c r="WFX63" s="47"/>
      <c r="WFY63" s="47"/>
      <c r="WFZ63" s="47"/>
      <c r="WGA63" s="47"/>
      <c r="WGB63" s="47"/>
      <c r="WGC63" s="47"/>
      <c r="WGD63" s="47"/>
      <c r="WGE63" s="47"/>
      <c r="WGF63" s="47"/>
      <c r="WGG63" s="47"/>
      <c r="WGH63" s="47"/>
      <c r="WGI63" s="47"/>
      <c r="WGJ63" s="47"/>
      <c r="WGK63" s="47"/>
      <c r="WGL63" s="47"/>
      <c r="WGM63" s="47"/>
      <c r="WGN63" s="47"/>
      <c r="WGO63" s="47"/>
      <c r="WGP63" s="47"/>
      <c r="WGQ63" s="47"/>
      <c r="WGR63" s="47"/>
      <c r="WGS63" s="47"/>
      <c r="WGT63" s="47"/>
      <c r="WGU63" s="47"/>
      <c r="WGV63" s="47"/>
      <c r="WGW63" s="47"/>
      <c r="WGX63" s="47"/>
      <c r="WGY63" s="47"/>
      <c r="WGZ63" s="47"/>
      <c r="WHA63" s="47"/>
      <c r="WHB63" s="47"/>
      <c r="WHC63" s="47"/>
      <c r="WHD63" s="47"/>
      <c r="WHE63" s="47"/>
      <c r="WHF63" s="47"/>
      <c r="WHG63" s="47"/>
      <c r="WHH63" s="47"/>
      <c r="WHI63" s="47"/>
      <c r="WHJ63" s="47"/>
      <c r="WHK63" s="47"/>
      <c r="WHL63" s="47"/>
      <c r="WHM63" s="47"/>
      <c r="WHN63" s="47"/>
      <c r="WHO63" s="47"/>
      <c r="WHP63" s="47"/>
      <c r="WHQ63" s="47"/>
      <c r="WHR63" s="47"/>
      <c r="WHS63" s="47"/>
      <c r="WHT63" s="47"/>
      <c r="WHU63" s="47"/>
      <c r="WHV63" s="47"/>
      <c r="WHW63" s="47"/>
      <c r="WHX63" s="47"/>
      <c r="WHY63" s="47"/>
      <c r="WHZ63" s="47"/>
      <c r="WIA63" s="47"/>
      <c r="WIB63" s="47"/>
      <c r="WIC63" s="47"/>
      <c r="WID63" s="47"/>
      <c r="WIE63" s="47"/>
      <c r="WIF63" s="47"/>
      <c r="WIG63" s="47"/>
      <c r="WIH63" s="47"/>
      <c r="WII63" s="47"/>
      <c r="WIJ63" s="47"/>
      <c r="WIK63" s="47"/>
      <c r="WIL63" s="47"/>
      <c r="WIM63" s="47"/>
      <c r="WIN63" s="47"/>
      <c r="WIO63" s="47"/>
      <c r="WIP63" s="47"/>
      <c r="WIQ63" s="47"/>
      <c r="WIR63" s="47"/>
      <c r="WIS63" s="47"/>
      <c r="WIT63" s="47"/>
      <c r="WIU63" s="47"/>
      <c r="WIV63" s="47"/>
      <c r="WIW63" s="47"/>
      <c r="WIX63" s="47"/>
      <c r="WIY63" s="47"/>
      <c r="WIZ63" s="47"/>
      <c r="WJA63" s="47"/>
      <c r="WJB63" s="47"/>
      <c r="WJC63" s="47"/>
      <c r="WJD63" s="47"/>
      <c r="WJE63" s="47"/>
      <c r="WJF63" s="47"/>
      <c r="WJG63" s="47"/>
      <c r="WJH63" s="47"/>
      <c r="WJI63" s="47"/>
      <c r="WJJ63" s="47"/>
      <c r="WJK63" s="47"/>
      <c r="WJL63" s="47"/>
      <c r="WJM63" s="47"/>
      <c r="WJN63" s="47"/>
      <c r="WJO63" s="47"/>
      <c r="WJP63" s="47"/>
      <c r="WJQ63" s="47"/>
      <c r="WJR63" s="47"/>
      <c r="WJS63" s="47"/>
      <c r="WJT63" s="47"/>
      <c r="WJU63" s="47"/>
      <c r="WJV63" s="47"/>
      <c r="WJW63" s="47"/>
      <c r="WJX63" s="47"/>
      <c r="WJY63" s="47"/>
      <c r="WJZ63" s="47"/>
      <c r="WKA63" s="47"/>
      <c r="WKB63" s="47"/>
      <c r="WKC63" s="47"/>
      <c r="WKD63" s="47"/>
      <c r="WKE63" s="47"/>
      <c r="WKF63" s="47"/>
      <c r="WKG63" s="47"/>
      <c r="WKH63" s="47"/>
      <c r="WKI63" s="47"/>
      <c r="WKJ63" s="47"/>
      <c r="WKK63" s="47"/>
      <c r="WKL63" s="47"/>
      <c r="WKM63" s="47"/>
      <c r="WKN63" s="47"/>
      <c r="WKO63" s="47"/>
      <c r="WKP63" s="47"/>
      <c r="WKQ63" s="47"/>
      <c r="WKR63" s="47"/>
      <c r="WKS63" s="47"/>
      <c r="WKT63" s="47"/>
      <c r="WKU63" s="47"/>
      <c r="WKV63" s="47"/>
      <c r="WKW63" s="47"/>
      <c r="WKX63" s="47"/>
      <c r="WKY63" s="47"/>
      <c r="WKZ63" s="47"/>
      <c r="WLA63" s="47"/>
      <c r="WLB63" s="47"/>
      <c r="WLC63" s="47"/>
      <c r="WLD63" s="47"/>
      <c r="WLE63" s="47"/>
      <c r="WLF63" s="47"/>
      <c r="WLG63" s="47"/>
      <c r="WLH63" s="47"/>
      <c r="WLI63" s="47"/>
      <c r="WLJ63" s="47"/>
      <c r="WLK63" s="47"/>
      <c r="WLL63" s="47"/>
      <c r="WLM63" s="47"/>
      <c r="WLN63" s="47"/>
      <c r="WLO63" s="47"/>
      <c r="WLP63" s="47"/>
      <c r="WLQ63" s="47"/>
      <c r="WLR63" s="47"/>
      <c r="WLS63" s="47"/>
      <c r="WLT63" s="47"/>
      <c r="WLU63" s="47"/>
      <c r="WLV63" s="47"/>
      <c r="WLW63" s="47"/>
      <c r="WLX63" s="47"/>
      <c r="WLY63" s="47"/>
      <c r="WLZ63" s="47"/>
      <c r="WMA63" s="47"/>
      <c r="WMB63" s="47"/>
      <c r="WMC63" s="47"/>
      <c r="WMD63" s="47"/>
      <c r="WME63" s="47"/>
      <c r="WMF63" s="47"/>
      <c r="WMG63" s="47"/>
      <c r="WMH63" s="47"/>
      <c r="WMI63" s="47"/>
      <c r="WMJ63" s="47"/>
      <c r="WMK63" s="47"/>
      <c r="WML63" s="47"/>
      <c r="WMM63" s="47"/>
      <c r="WMN63" s="47"/>
      <c r="WMO63" s="47"/>
      <c r="WMP63" s="47"/>
      <c r="WMQ63" s="47"/>
      <c r="WMR63" s="47"/>
      <c r="WMS63" s="47"/>
      <c r="WMT63" s="47"/>
      <c r="WMU63" s="47"/>
      <c r="WMV63" s="47"/>
      <c r="WMW63" s="47"/>
      <c r="WMX63" s="47"/>
      <c r="WMY63" s="47"/>
      <c r="WMZ63" s="47"/>
      <c r="WNA63" s="47"/>
      <c r="WNB63" s="47"/>
      <c r="WNC63" s="47"/>
      <c r="WND63" s="47"/>
      <c r="WNE63" s="47"/>
      <c r="WNF63" s="47"/>
      <c r="WNG63" s="47"/>
      <c r="WNH63" s="47"/>
      <c r="WNI63" s="47"/>
      <c r="WNJ63" s="47"/>
      <c r="WNK63" s="47"/>
      <c r="WNL63" s="47"/>
      <c r="WNM63" s="47"/>
      <c r="WNN63" s="47"/>
      <c r="WNO63" s="47"/>
      <c r="WNP63" s="47"/>
      <c r="WNQ63" s="47"/>
      <c r="WNR63" s="47"/>
      <c r="WNS63" s="47"/>
      <c r="WNT63" s="47"/>
      <c r="WNU63" s="47"/>
      <c r="WNV63" s="47"/>
      <c r="WNW63" s="47"/>
      <c r="WNX63" s="47"/>
      <c r="WNY63" s="47"/>
      <c r="WNZ63" s="47"/>
      <c r="WOA63" s="47"/>
      <c r="WOB63" s="47"/>
      <c r="WOC63" s="47"/>
      <c r="WOD63" s="47"/>
      <c r="WOE63" s="47"/>
      <c r="WOF63" s="47"/>
      <c r="WOG63" s="47"/>
      <c r="WOH63" s="47"/>
      <c r="WOI63" s="47"/>
      <c r="WOJ63" s="47"/>
      <c r="WOK63" s="47"/>
      <c r="WOL63" s="47"/>
      <c r="WOM63" s="47"/>
      <c r="WON63" s="47"/>
      <c r="WOO63" s="47"/>
      <c r="WOP63" s="47"/>
      <c r="WOQ63" s="47"/>
      <c r="WOR63" s="47"/>
      <c r="WOS63" s="47"/>
      <c r="WOT63" s="47"/>
      <c r="WOU63" s="47"/>
      <c r="WOV63" s="47"/>
      <c r="WOW63" s="47"/>
      <c r="WOX63" s="47"/>
      <c r="WOY63" s="47"/>
      <c r="WOZ63" s="47"/>
      <c r="WPA63" s="47"/>
      <c r="WPB63" s="47"/>
      <c r="WPC63" s="47"/>
      <c r="WPD63" s="47"/>
      <c r="WPE63" s="47"/>
      <c r="WPF63" s="47"/>
      <c r="WPG63" s="47"/>
      <c r="WPH63" s="47"/>
      <c r="WPI63" s="47"/>
      <c r="WPJ63" s="47"/>
      <c r="WPK63" s="47"/>
      <c r="WPL63" s="47"/>
      <c r="WPM63" s="47"/>
      <c r="WPN63" s="47"/>
      <c r="WPO63" s="47"/>
      <c r="WPP63" s="47"/>
      <c r="WPQ63" s="47"/>
      <c r="WPR63" s="47"/>
      <c r="WPS63" s="47"/>
      <c r="WPT63" s="47"/>
      <c r="WPU63" s="47"/>
      <c r="WPV63" s="47"/>
      <c r="WPW63" s="47"/>
      <c r="WPX63" s="47"/>
      <c r="WPY63" s="47"/>
      <c r="WPZ63" s="47"/>
      <c r="WQA63" s="47"/>
      <c r="WQB63" s="47"/>
      <c r="WQC63" s="47"/>
      <c r="WQD63" s="47"/>
      <c r="WQE63" s="47"/>
      <c r="WQF63" s="47"/>
      <c r="WQG63" s="47"/>
      <c r="WQH63" s="47"/>
      <c r="WQI63" s="47"/>
      <c r="WQJ63" s="47"/>
      <c r="WQK63" s="47"/>
      <c r="WQL63" s="47"/>
      <c r="WQM63" s="47"/>
      <c r="WQN63" s="47"/>
      <c r="WQO63" s="47"/>
      <c r="WQP63" s="47"/>
      <c r="WQQ63" s="47"/>
      <c r="WQR63" s="47"/>
      <c r="WQS63" s="47"/>
      <c r="WQT63" s="47"/>
      <c r="WQU63" s="47"/>
      <c r="WQV63" s="47"/>
      <c r="WQW63" s="47"/>
      <c r="WQX63" s="47"/>
      <c r="WQY63" s="47"/>
      <c r="WQZ63" s="47"/>
      <c r="WRA63" s="47"/>
      <c r="WRB63" s="47"/>
      <c r="WRC63" s="47"/>
      <c r="WRD63" s="47"/>
      <c r="WRE63" s="47"/>
      <c r="WRF63" s="47"/>
      <c r="WRG63" s="47"/>
      <c r="WRH63" s="47"/>
      <c r="WRI63" s="47"/>
      <c r="WRJ63" s="47"/>
      <c r="WRK63" s="47"/>
      <c r="WRL63" s="47"/>
      <c r="WRM63" s="47"/>
      <c r="WRN63" s="47"/>
      <c r="WRO63" s="47"/>
      <c r="WRP63" s="47"/>
      <c r="WRQ63" s="47"/>
      <c r="WRR63" s="47"/>
      <c r="WRS63" s="47"/>
      <c r="WRT63" s="47"/>
      <c r="WRU63" s="47"/>
      <c r="WRV63" s="47"/>
      <c r="WRW63" s="47"/>
      <c r="WRX63" s="47"/>
      <c r="WRY63" s="47"/>
      <c r="WRZ63" s="47"/>
      <c r="WSA63" s="47"/>
      <c r="WSB63" s="47"/>
      <c r="WSC63" s="47"/>
      <c r="WSD63" s="47"/>
      <c r="WSE63" s="47"/>
      <c r="WSF63" s="47"/>
      <c r="WSG63" s="47"/>
      <c r="WSH63" s="47"/>
      <c r="WSI63" s="47"/>
      <c r="WSJ63" s="47"/>
      <c r="WSK63" s="47"/>
      <c r="WSL63" s="47"/>
      <c r="WSM63" s="47"/>
      <c r="WSN63" s="47"/>
      <c r="WSO63" s="47"/>
      <c r="WSP63" s="47"/>
      <c r="WSQ63" s="47"/>
      <c r="WSR63" s="47"/>
      <c r="WSS63" s="47"/>
      <c r="WST63" s="47"/>
      <c r="WSU63" s="47"/>
      <c r="WSV63" s="47"/>
      <c r="WSW63" s="47"/>
      <c r="WSX63" s="47"/>
      <c r="WSY63" s="47"/>
      <c r="WSZ63" s="47"/>
      <c r="WTA63" s="47"/>
      <c r="WTB63" s="47"/>
      <c r="WTC63" s="47"/>
      <c r="WTD63" s="47"/>
      <c r="WTE63" s="47"/>
      <c r="WTF63" s="47"/>
      <c r="WTG63" s="47"/>
      <c r="WTH63" s="47"/>
      <c r="WTI63" s="47"/>
      <c r="WTJ63" s="47"/>
      <c r="WTK63" s="47"/>
      <c r="WTL63" s="47"/>
      <c r="WTM63" s="47"/>
      <c r="WTN63" s="47"/>
      <c r="WTO63" s="47"/>
      <c r="WTP63" s="47"/>
      <c r="WTQ63" s="47"/>
      <c r="WTR63" s="47"/>
      <c r="WTS63" s="47"/>
      <c r="WTT63" s="47"/>
      <c r="WTU63" s="47"/>
      <c r="WTV63" s="47"/>
      <c r="WTW63" s="47"/>
      <c r="WTX63" s="47"/>
      <c r="WTY63" s="47"/>
      <c r="WTZ63" s="47"/>
      <c r="WUA63" s="47"/>
      <c r="WUB63" s="47"/>
      <c r="WUC63" s="47"/>
      <c r="WUD63" s="47"/>
      <c r="WUE63" s="47"/>
      <c r="WUF63" s="47"/>
      <c r="WUG63" s="47"/>
      <c r="WUH63" s="47"/>
      <c r="WUI63" s="47"/>
      <c r="WUJ63" s="47"/>
      <c r="WUK63" s="47"/>
      <c r="WUL63" s="47"/>
      <c r="WUM63" s="47"/>
      <c r="WUN63" s="47"/>
      <c r="WUO63" s="47"/>
      <c r="WUP63" s="47"/>
      <c r="WUQ63" s="47"/>
      <c r="WUR63" s="47"/>
      <c r="WUS63" s="47"/>
      <c r="WUT63" s="47"/>
      <c r="WUU63" s="47"/>
      <c r="WUV63" s="47"/>
      <c r="WUW63" s="47"/>
      <c r="WUX63" s="47"/>
      <c r="WUY63" s="47"/>
      <c r="WUZ63" s="47"/>
      <c r="WVA63" s="47"/>
      <c r="WVB63" s="47"/>
      <c r="WVC63" s="47"/>
      <c r="WVD63" s="47"/>
      <c r="WVE63" s="47"/>
      <c r="WVF63" s="47"/>
      <c r="WVG63" s="47"/>
      <c r="WVH63" s="47"/>
      <c r="WVI63" s="47"/>
      <c r="WVJ63" s="47"/>
      <c r="WVK63" s="47"/>
      <c r="WVL63" s="47"/>
      <c r="WVM63" s="47"/>
      <c r="WVN63" s="47"/>
      <c r="WVO63" s="47"/>
      <c r="WVP63" s="47"/>
      <c r="WVQ63" s="47"/>
      <c r="WVR63" s="47"/>
      <c r="WVS63" s="47"/>
      <c r="WVT63" s="47"/>
      <c r="WVU63" s="47"/>
      <c r="WVV63" s="47"/>
      <c r="WVW63" s="47"/>
      <c r="WVX63" s="47"/>
      <c r="WVY63" s="47"/>
      <c r="WVZ63" s="47"/>
      <c r="WWA63" s="47"/>
      <c r="WWB63" s="47"/>
      <c r="WWC63" s="47"/>
      <c r="WWD63" s="47"/>
      <c r="WWE63" s="47"/>
      <c r="WWF63" s="47"/>
      <c r="WWG63" s="47"/>
      <c r="WWH63" s="47"/>
      <c r="WWI63" s="47"/>
      <c r="WWJ63" s="47"/>
      <c r="WWK63" s="47"/>
      <c r="WWL63" s="47"/>
      <c r="WWM63" s="47"/>
      <c r="WWN63" s="47"/>
      <c r="WWO63" s="47"/>
      <c r="WWP63" s="47"/>
      <c r="WWQ63" s="47"/>
      <c r="WWR63" s="47"/>
      <c r="WWS63" s="47"/>
      <c r="WWT63" s="47"/>
      <c r="WWU63" s="47"/>
      <c r="WWV63" s="47"/>
      <c r="WWW63" s="47"/>
      <c r="WWX63" s="47"/>
      <c r="WWY63" s="47"/>
      <c r="WWZ63" s="47"/>
      <c r="WXA63" s="47"/>
      <c r="WXB63" s="47"/>
      <c r="WXC63" s="47"/>
      <c r="WXD63" s="47"/>
      <c r="WXE63" s="47"/>
      <c r="WXF63" s="47"/>
      <c r="WXG63" s="47"/>
      <c r="WXH63" s="47"/>
      <c r="WXI63" s="47"/>
      <c r="WXJ63" s="47"/>
      <c r="WXK63" s="47"/>
      <c r="WXL63" s="47"/>
      <c r="WXM63" s="47"/>
      <c r="WXN63" s="47"/>
      <c r="WXO63" s="47"/>
      <c r="WXP63" s="47"/>
      <c r="WXQ63" s="47"/>
      <c r="WXR63" s="47"/>
      <c r="WXS63" s="47"/>
      <c r="WXT63" s="47"/>
      <c r="WXU63" s="47"/>
      <c r="WXV63" s="47"/>
      <c r="WXW63" s="47"/>
      <c r="WXX63" s="47"/>
      <c r="WXY63" s="47"/>
      <c r="WXZ63" s="47"/>
      <c r="WYA63" s="47"/>
      <c r="WYB63" s="47"/>
      <c r="WYC63" s="47"/>
      <c r="WYD63" s="47"/>
      <c r="WYE63" s="47"/>
      <c r="WYF63" s="47"/>
      <c r="WYG63" s="47"/>
      <c r="WYH63" s="47"/>
      <c r="WYI63" s="47"/>
      <c r="WYJ63" s="47"/>
      <c r="WYK63" s="47"/>
      <c r="WYL63" s="47"/>
      <c r="WYM63" s="47"/>
      <c r="WYN63" s="47"/>
      <c r="WYO63" s="47"/>
      <c r="WYP63" s="47"/>
      <c r="WYQ63" s="47"/>
      <c r="WYR63" s="47"/>
      <c r="WYS63" s="47"/>
      <c r="WYT63" s="47"/>
      <c r="WYU63" s="47"/>
      <c r="WYV63" s="47"/>
      <c r="WYW63" s="47"/>
      <c r="WYX63" s="47"/>
      <c r="WYY63" s="47"/>
      <c r="WYZ63" s="47"/>
      <c r="WZA63" s="47"/>
      <c r="WZB63" s="47"/>
      <c r="WZC63" s="47"/>
      <c r="WZD63" s="47"/>
      <c r="WZE63" s="47"/>
      <c r="WZF63" s="47"/>
      <c r="WZG63" s="47"/>
      <c r="WZH63" s="47"/>
      <c r="WZI63" s="47"/>
      <c r="WZJ63" s="47"/>
      <c r="WZK63" s="47"/>
      <c r="WZL63" s="47"/>
      <c r="WZM63" s="47"/>
      <c r="WZN63" s="47"/>
      <c r="WZO63" s="47"/>
      <c r="WZP63" s="47"/>
      <c r="WZQ63" s="47"/>
      <c r="WZR63" s="47"/>
      <c r="WZS63" s="47"/>
      <c r="WZT63" s="47"/>
      <c r="WZU63" s="47"/>
      <c r="WZV63" s="47"/>
      <c r="WZW63" s="47"/>
      <c r="WZX63" s="47"/>
      <c r="WZY63" s="47"/>
      <c r="WZZ63" s="47"/>
      <c r="XAA63" s="47"/>
      <c r="XAB63" s="47"/>
      <c r="XAC63" s="47"/>
      <c r="XAD63" s="47"/>
      <c r="XAE63" s="47"/>
      <c r="XAF63" s="47"/>
      <c r="XAG63" s="47"/>
      <c r="XAH63" s="47"/>
      <c r="XAI63" s="47"/>
      <c r="XAJ63" s="47"/>
      <c r="XAK63" s="47"/>
      <c r="XAL63" s="47"/>
      <c r="XAM63" s="47"/>
      <c r="XAN63" s="47"/>
      <c r="XAO63" s="47"/>
      <c r="XAP63" s="47"/>
      <c r="XAQ63" s="47"/>
      <c r="XAR63" s="47"/>
      <c r="XAS63" s="47"/>
      <c r="XAT63" s="47"/>
      <c r="XAU63" s="47"/>
      <c r="XAV63" s="47"/>
      <c r="XAW63" s="47"/>
      <c r="XAX63" s="47"/>
      <c r="XAY63" s="47"/>
      <c r="XAZ63" s="47"/>
      <c r="XBA63" s="47"/>
      <c r="XBB63" s="47"/>
      <c r="XBC63" s="47"/>
      <c r="XBD63" s="47"/>
      <c r="XBE63" s="47"/>
      <c r="XBF63" s="47"/>
      <c r="XBG63" s="47"/>
      <c r="XBH63" s="47"/>
      <c r="XBI63" s="47"/>
      <c r="XBJ63" s="47"/>
      <c r="XBK63" s="47"/>
      <c r="XBL63" s="47"/>
      <c r="XBM63" s="47"/>
      <c r="XBN63" s="47"/>
      <c r="XBO63" s="47"/>
      <c r="XBP63" s="47"/>
      <c r="XBQ63" s="47"/>
      <c r="XBR63" s="47"/>
      <c r="XBS63" s="47"/>
      <c r="XBT63" s="47"/>
      <c r="XBU63" s="47"/>
      <c r="XBV63" s="47"/>
      <c r="XBW63" s="47"/>
      <c r="XBX63" s="47"/>
      <c r="XBY63" s="47"/>
      <c r="XBZ63" s="47"/>
      <c r="XCA63" s="47"/>
      <c r="XCB63" s="47"/>
      <c r="XCC63" s="47"/>
      <c r="XCD63" s="47"/>
      <c r="XCE63" s="47"/>
      <c r="XCF63" s="47"/>
      <c r="XCG63" s="47"/>
      <c r="XCH63" s="47"/>
      <c r="XCI63" s="47"/>
      <c r="XCJ63" s="47"/>
      <c r="XCK63" s="47"/>
      <c r="XCL63" s="47"/>
      <c r="XCM63" s="47"/>
      <c r="XCN63" s="47"/>
      <c r="XCO63" s="47"/>
      <c r="XCP63" s="47"/>
      <c r="XCQ63" s="47"/>
      <c r="XCR63" s="47"/>
      <c r="XCS63" s="47"/>
      <c r="XCT63" s="47"/>
      <c r="XCU63" s="47"/>
      <c r="XCV63" s="47"/>
      <c r="XCW63" s="47"/>
      <c r="XCX63" s="47"/>
      <c r="XCY63" s="47"/>
      <c r="XCZ63" s="47"/>
      <c r="XDA63" s="47"/>
      <c r="XDB63" s="47"/>
      <c r="XDC63" s="47"/>
      <c r="XDD63" s="47"/>
      <c r="XDE63" s="47"/>
      <c r="XDF63" s="47"/>
      <c r="XDG63" s="47"/>
      <c r="XDH63" s="47"/>
      <c r="XDI63" s="47"/>
      <c r="XDJ63" s="47"/>
      <c r="XDK63" s="47"/>
      <c r="XDL63" s="47"/>
      <c r="XDM63" s="47"/>
      <c r="XDN63" s="47"/>
      <c r="XDO63" s="47"/>
      <c r="XDP63" s="47"/>
      <c r="XDQ63" s="47"/>
      <c r="XDR63" s="47"/>
      <c r="XDS63" s="47"/>
      <c r="XDT63" s="47"/>
      <c r="XDU63" s="47"/>
      <c r="XDV63" s="47"/>
      <c r="XDW63" s="47"/>
      <c r="XDX63" s="47"/>
      <c r="XDY63" s="47"/>
      <c r="XDZ63" s="47"/>
      <c r="XEA63" s="47"/>
      <c r="XEB63" s="47"/>
      <c r="XEC63" s="47"/>
      <c r="XED63" s="47"/>
      <c r="XEE63" s="47"/>
      <c r="XEF63" s="47"/>
      <c r="XEG63" s="47"/>
      <c r="XEH63" s="47"/>
      <c r="XEI63" s="47"/>
      <c r="XEJ63" s="47"/>
      <c r="XEK63" s="47"/>
      <c r="XEL63" s="47"/>
      <c r="XEM63" s="47"/>
      <c r="XEN63" s="47"/>
      <c r="XEO63" s="47"/>
      <c r="XEP63" s="47"/>
      <c r="XEQ63" s="47"/>
      <c r="XER63" s="47"/>
      <c r="XES63" s="47"/>
      <c r="XET63" s="47"/>
      <c r="XEU63" s="47"/>
      <c r="XEV63" s="47"/>
      <c r="XEW63" s="47"/>
      <c r="XEX63" s="47"/>
      <c r="XEY63" s="47"/>
      <c r="XEZ63" s="47"/>
      <c r="XFA63" s="47"/>
      <c r="XFB63" s="47"/>
      <c r="XFC63" s="47"/>
      <c r="XFD63" s="47"/>
    </row>
    <row r="64" spans="1:16384">
      <c r="A64" s="15">
        <v>10949</v>
      </c>
      <c r="B64" s="15"/>
      <c r="C64" s="15"/>
      <c r="D64" s="18" t="s">
        <v>203</v>
      </c>
      <c r="E64" s="15"/>
      <c r="F64" s="15"/>
      <c r="G64" s="15"/>
      <c r="H64" s="15"/>
      <c r="I64" s="15"/>
      <c r="J64" s="15"/>
      <c r="K64" s="15"/>
      <c r="L64" s="106"/>
      <c r="M64" s="106"/>
      <c r="N64" s="106"/>
      <c r="O64" s="106"/>
      <c r="P64" s="107"/>
      <c r="Q64" s="107"/>
      <c r="R64" s="107"/>
      <c r="S64" s="107"/>
      <c r="T64" s="107"/>
      <c r="U64" s="107"/>
      <c r="V64" s="107"/>
      <c r="W64" s="107"/>
    </row>
    <row r="65" spans="1:23">
      <c r="A65" s="15">
        <v>10949</v>
      </c>
      <c r="B65" s="13">
        <v>47</v>
      </c>
      <c r="C65" s="60" t="s">
        <v>204</v>
      </c>
      <c r="D65" s="67" t="s">
        <v>309</v>
      </c>
      <c r="E65" s="51" t="s">
        <v>49</v>
      </c>
      <c r="F65" s="9">
        <v>40</v>
      </c>
      <c r="G65" s="51" t="s">
        <v>42</v>
      </c>
      <c r="H65" s="47">
        <v>20</v>
      </c>
      <c r="I65" s="47">
        <v>20</v>
      </c>
      <c r="J65" s="47">
        <v>20</v>
      </c>
      <c r="K65" s="8">
        <v>20</v>
      </c>
      <c r="L65" s="102">
        <v>2</v>
      </c>
      <c r="M65" s="103">
        <v>10</v>
      </c>
      <c r="N65" s="104">
        <v>5885</v>
      </c>
      <c r="O65" s="105">
        <f t="shared" ref="O65:O88" si="7">M65*N65</f>
        <v>58850</v>
      </c>
      <c r="P65" s="102">
        <v>0</v>
      </c>
      <c r="Q65" s="104">
        <f t="shared" ref="Q65:Q88" si="8">N65*P65</f>
        <v>0</v>
      </c>
      <c r="R65" s="102">
        <v>5</v>
      </c>
      <c r="S65" s="104">
        <f t="shared" ref="S65:S88" si="9">$N65*R65</f>
        <v>29425</v>
      </c>
      <c r="T65" s="102">
        <v>5</v>
      </c>
      <c r="U65" s="104">
        <f t="shared" ref="U65:U88" si="10">$N65*T65</f>
        <v>29425</v>
      </c>
      <c r="V65" s="102">
        <v>0</v>
      </c>
      <c r="W65" s="104">
        <f t="shared" ref="W65:W88" si="11">$N65*V65</f>
        <v>0</v>
      </c>
    </row>
    <row r="66" spans="1:23">
      <c r="A66" s="15">
        <v>10949</v>
      </c>
      <c r="B66" s="13">
        <f t="shared" ref="B66:B67" si="12">IF(B65&gt;0,B65+1,B64+1)</f>
        <v>48</v>
      </c>
      <c r="C66" s="60" t="s">
        <v>205</v>
      </c>
      <c r="D66" s="67" t="s">
        <v>307</v>
      </c>
      <c r="E66" s="51" t="s">
        <v>42</v>
      </c>
      <c r="F66" s="9">
        <v>100</v>
      </c>
      <c r="G66" s="51" t="s">
        <v>42</v>
      </c>
      <c r="H66" s="47">
        <v>30</v>
      </c>
      <c r="I66" s="47">
        <v>30</v>
      </c>
      <c r="J66" s="47">
        <v>30</v>
      </c>
      <c r="K66" s="8">
        <v>30</v>
      </c>
      <c r="L66" s="102">
        <v>1</v>
      </c>
      <c r="M66" s="103">
        <v>30</v>
      </c>
      <c r="N66" s="104">
        <v>14500</v>
      </c>
      <c r="O66" s="105">
        <f t="shared" si="7"/>
        <v>435000</v>
      </c>
      <c r="P66" s="102">
        <v>10</v>
      </c>
      <c r="Q66" s="104">
        <f t="shared" si="8"/>
        <v>145000</v>
      </c>
      <c r="R66" s="102">
        <v>10</v>
      </c>
      <c r="S66" s="104">
        <f t="shared" si="9"/>
        <v>145000</v>
      </c>
      <c r="T66" s="102">
        <v>10</v>
      </c>
      <c r="U66" s="104">
        <f t="shared" si="10"/>
        <v>145000</v>
      </c>
      <c r="V66" s="102">
        <v>0</v>
      </c>
      <c r="W66" s="104">
        <f t="shared" si="11"/>
        <v>0</v>
      </c>
    </row>
    <row r="67" spans="1:23">
      <c r="A67" s="15">
        <v>10949</v>
      </c>
      <c r="B67" s="13">
        <f t="shared" si="12"/>
        <v>49</v>
      </c>
      <c r="C67" s="60" t="s">
        <v>206</v>
      </c>
      <c r="D67" s="67" t="s">
        <v>310</v>
      </c>
      <c r="E67" s="51" t="s">
        <v>49</v>
      </c>
      <c r="F67" s="9">
        <v>40</v>
      </c>
      <c r="G67" s="51" t="s">
        <v>42</v>
      </c>
      <c r="H67" s="47">
        <v>10</v>
      </c>
      <c r="I67" s="47">
        <v>10</v>
      </c>
      <c r="J67" s="47">
        <v>10</v>
      </c>
      <c r="K67" s="8">
        <v>10</v>
      </c>
      <c r="L67" s="102">
        <v>0</v>
      </c>
      <c r="M67" s="103">
        <v>10</v>
      </c>
      <c r="N67" s="104">
        <v>5200</v>
      </c>
      <c r="O67" s="105">
        <f t="shared" si="7"/>
        <v>52000</v>
      </c>
      <c r="P67" s="102">
        <v>0</v>
      </c>
      <c r="Q67" s="104">
        <f t="shared" si="8"/>
        <v>0</v>
      </c>
      <c r="R67" s="102">
        <v>5</v>
      </c>
      <c r="S67" s="104">
        <f t="shared" si="9"/>
        <v>26000</v>
      </c>
      <c r="T67" s="102">
        <v>5</v>
      </c>
      <c r="U67" s="104">
        <f t="shared" si="10"/>
        <v>26000</v>
      </c>
      <c r="V67" s="102">
        <v>0</v>
      </c>
      <c r="W67" s="104">
        <f t="shared" si="11"/>
        <v>0</v>
      </c>
    </row>
    <row r="68" spans="1:23">
      <c r="A68" s="15">
        <v>10949</v>
      </c>
      <c r="B68" s="13">
        <v>50</v>
      </c>
      <c r="C68" s="60" t="s">
        <v>207</v>
      </c>
      <c r="D68" s="67" t="s">
        <v>281</v>
      </c>
      <c r="E68" s="63" t="s">
        <v>49</v>
      </c>
      <c r="F68" s="9">
        <v>100</v>
      </c>
      <c r="G68" s="63" t="s">
        <v>42</v>
      </c>
      <c r="H68" s="47">
        <v>50</v>
      </c>
      <c r="I68" s="47">
        <v>50</v>
      </c>
      <c r="J68" s="47">
        <v>50</v>
      </c>
      <c r="K68" s="8">
        <v>50</v>
      </c>
      <c r="L68" s="102">
        <v>10</v>
      </c>
      <c r="M68" s="103">
        <v>40</v>
      </c>
      <c r="N68" s="104">
        <v>2500</v>
      </c>
      <c r="O68" s="105">
        <f t="shared" si="7"/>
        <v>100000</v>
      </c>
      <c r="P68" s="102">
        <v>0</v>
      </c>
      <c r="Q68" s="104">
        <f t="shared" si="8"/>
        <v>0</v>
      </c>
      <c r="R68" s="102">
        <v>20</v>
      </c>
      <c r="S68" s="104">
        <f t="shared" si="9"/>
        <v>50000</v>
      </c>
      <c r="T68" s="102">
        <v>20</v>
      </c>
      <c r="U68" s="104">
        <f t="shared" si="10"/>
        <v>50000</v>
      </c>
      <c r="V68" s="102">
        <v>0</v>
      </c>
      <c r="W68" s="104">
        <f t="shared" si="11"/>
        <v>0</v>
      </c>
    </row>
    <row r="69" spans="1:23">
      <c r="A69" s="15">
        <v>10949</v>
      </c>
      <c r="B69" s="13">
        <v>51</v>
      </c>
      <c r="C69" s="60" t="s">
        <v>208</v>
      </c>
      <c r="D69" s="67" t="s">
        <v>282</v>
      </c>
      <c r="E69" s="51" t="s">
        <v>49</v>
      </c>
      <c r="F69" s="9">
        <v>100</v>
      </c>
      <c r="G69" s="51" t="s">
        <v>42</v>
      </c>
      <c r="H69" s="47">
        <v>2</v>
      </c>
      <c r="I69" s="47">
        <v>2</v>
      </c>
      <c r="J69" s="47">
        <v>2</v>
      </c>
      <c r="K69" s="8">
        <v>2</v>
      </c>
      <c r="L69" s="102">
        <v>0</v>
      </c>
      <c r="M69" s="103">
        <v>2</v>
      </c>
      <c r="N69" s="104">
        <v>3750</v>
      </c>
      <c r="O69" s="105">
        <f t="shared" si="7"/>
        <v>7500</v>
      </c>
      <c r="P69" s="102">
        <v>0</v>
      </c>
      <c r="Q69" s="104">
        <f t="shared" si="8"/>
        <v>0</v>
      </c>
      <c r="R69" s="102">
        <v>2</v>
      </c>
      <c r="S69" s="104">
        <f t="shared" si="9"/>
        <v>7500</v>
      </c>
      <c r="T69" s="102">
        <v>0</v>
      </c>
      <c r="U69" s="104">
        <f t="shared" si="10"/>
        <v>0</v>
      </c>
      <c r="V69" s="102">
        <v>0</v>
      </c>
      <c r="W69" s="104">
        <f t="shared" si="11"/>
        <v>0</v>
      </c>
    </row>
    <row r="70" spans="1:23">
      <c r="A70" s="15">
        <v>10949</v>
      </c>
      <c r="B70" s="13">
        <v>52</v>
      </c>
      <c r="C70" s="60" t="s">
        <v>209</v>
      </c>
      <c r="D70" s="67" t="s">
        <v>283</v>
      </c>
      <c r="E70" s="51" t="s">
        <v>49</v>
      </c>
      <c r="F70" s="9">
        <v>100</v>
      </c>
      <c r="G70" s="51" t="s">
        <v>42</v>
      </c>
      <c r="H70" s="47">
        <v>2</v>
      </c>
      <c r="I70" s="47">
        <v>2</v>
      </c>
      <c r="J70" s="47">
        <v>2</v>
      </c>
      <c r="K70" s="8">
        <v>2</v>
      </c>
      <c r="L70" s="102">
        <v>0</v>
      </c>
      <c r="M70" s="103">
        <v>2</v>
      </c>
      <c r="N70" s="104">
        <v>3750</v>
      </c>
      <c r="O70" s="105">
        <f t="shared" si="7"/>
        <v>7500</v>
      </c>
      <c r="P70" s="102">
        <v>0</v>
      </c>
      <c r="Q70" s="104">
        <f t="shared" si="8"/>
        <v>0</v>
      </c>
      <c r="R70" s="102">
        <v>2</v>
      </c>
      <c r="S70" s="104">
        <f t="shared" si="9"/>
        <v>7500</v>
      </c>
      <c r="T70" s="102">
        <v>0</v>
      </c>
      <c r="U70" s="104">
        <f t="shared" si="10"/>
        <v>0</v>
      </c>
      <c r="V70" s="102">
        <v>0</v>
      </c>
      <c r="W70" s="104">
        <f t="shared" si="11"/>
        <v>0</v>
      </c>
    </row>
    <row r="71" spans="1:23">
      <c r="A71" s="15">
        <v>10949</v>
      </c>
      <c r="B71" s="13">
        <v>53</v>
      </c>
      <c r="C71" s="60" t="s">
        <v>210</v>
      </c>
      <c r="D71" s="67" t="s">
        <v>284</v>
      </c>
      <c r="E71" s="51" t="s">
        <v>49</v>
      </c>
      <c r="F71" s="9">
        <v>100</v>
      </c>
      <c r="G71" s="51" t="s">
        <v>42</v>
      </c>
      <c r="H71" s="47">
        <v>2</v>
      </c>
      <c r="I71" s="47">
        <v>2</v>
      </c>
      <c r="J71" s="47">
        <v>2</v>
      </c>
      <c r="K71" s="8">
        <v>2</v>
      </c>
      <c r="L71" s="102">
        <v>0</v>
      </c>
      <c r="M71" s="103">
        <v>2</v>
      </c>
      <c r="N71" s="104">
        <v>4250</v>
      </c>
      <c r="O71" s="105">
        <f t="shared" si="7"/>
        <v>8500</v>
      </c>
      <c r="P71" s="102">
        <v>0</v>
      </c>
      <c r="Q71" s="104">
        <f t="shared" si="8"/>
        <v>0</v>
      </c>
      <c r="R71" s="102">
        <v>2</v>
      </c>
      <c r="S71" s="104">
        <f t="shared" si="9"/>
        <v>8500</v>
      </c>
      <c r="T71" s="102">
        <v>0</v>
      </c>
      <c r="U71" s="104">
        <f t="shared" si="10"/>
        <v>0</v>
      </c>
      <c r="V71" s="102">
        <v>0</v>
      </c>
      <c r="W71" s="104">
        <f t="shared" si="11"/>
        <v>0</v>
      </c>
    </row>
    <row r="72" spans="1:23">
      <c r="A72" s="15">
        <v>10949</v>
      </c>
      <c r="B72" s="13">
        <v>54</v>
      </c>
      <c r="C72" s="60" t="s">
        <v>211</v>
      </c>
      <c r="D72" s="67" t="s">
        <v>285</v>
      </c>
      <c r="E72" s="51" t="s">
        <v>49</v>
      </c>
      <c r="F72" s="9">
        <v>100</v>
      </c>
      <c r="G72" s="51" t="s">
        <v>42</v>
      </c>
      <c r="H72" s="47">
        <v>2</v>
      </c>
      <c r="I72" s="47">
        <v>2</v>
      </c>
      <c r="J72" s="47">
        <v>2</v>
      </c>
      <c r="K72" s="8">
        <v>2</v>
      </c>
      <c r="L72" s="102">
        <v>0</v>
      </c>
      <c r="M72" s="103">
        <v>2</v>
      </c>
      <c r="N72" s="104">
        <v>4000</v>
      </c>
      <c r="O72" s="105">
        <f t="shared" si="7"/>
        <v>8000</v>
      </c>
      <c r="P72" s="102">
        <v>0</v>
      </c>
      <c r="Q72" s="104">
        <f t="shared" si="8"/>
        <v>0</v>
      </c>
      <c r="R72" s="102">
        <v>2</v>
      </c>
      <c r="S72" s="104">
        <f t="shared" si="9"/>
        <v>8000</v>
      </c>
      <c r="T72" s="102">
        <v>0</v>
      </c>
      <c r="U72" s="104">
        <f t="shared" si="10"/>
        <v>0</v>
      </c>
      <c r="V72" s="102">
        <v>0</v>
      </c>
      <c r="W72" s="104">
        <f t="shared" si="11"/>
        <v>0</v>
      </c>
    </row>
    <row r="73" spans="1:23">
      <c r="A73" s="15">
        <v>10949</v>
      </c>
      <c r="B73" s="13">
        <v>55</v>
      </c>
      <c r="C73" s="60" t="s">
        <v>212</v>
      </c>
      <c r="D73" s="67" t="s">
        <v>286</v>
      </c>
      <c r="E73" s="13" t="s">
        <v>49</v>
      </c>
      <c r="F73" s="9">
        <v>40</v>
      </c>
      <c r="G73" s="13" t="s">
        <v>42</v>
      </c>
      <c r="H73" s="47">
        <v>50</v>
      </c>
      <c r="I73" s="47">
        <v>50</v>
      </c>
      <c r="J73" s="47">
        <v>50</v>
      </c>
      <c r="K73" s="8">
        <v>50</v>
      </c>
      <c r="L73" s="102">
        <v>5</v>
      </c>
      <c r="M73" s="103">
        <v>45</v>
      </c>
      <c r="N73" s="104">
        <v>1800</v>
      </c>
      <c r="O73" s="105">
        <f t="shared" si="7"/>
        <v>81000</v>
      </c>
      <c r="P73" s="102">
        <v>0</v>
      </c>
      <c r="Q73" s="104">
        <f t="shared" si="8"/>
        <v>0</v>
      </c>
      <c r="R73" s="102">
        <v>20</v>
      </c>
      <c r="S73" s="104">
        <f t="shared" si="9"/>
        <v>36000</v>
      </c>
      <c r="T73" s="102">
        <v>25</v>
      </c>
      <c r="U73" s="104">
        <f t="shared" si="10"/>
        <v>45000</v>
      </c>
      <c r="V73" s="102">
        <v>0</v>
      </c>
      <c r="W73" s="104">
        <f t="shared" si="11"/>
        <v>0</v>
      </c>
    </row>
    <row r="74" spans="1:23">
      <c r="A74" s="15">
        <v>10949</v>
      </c>
      <c r="B74" s="13">
        <v>56</v>
      </c>
      <c r="C74" s="60" t="s">
        <v>213</v>
      </c>
      <c r="D74" s="67" t="s">
        <v>287</v>
      </c>
      <c r="E74" s="13" t="s">
        <v>49</v>
      </c>
      <c r="F74" s="9">
        <v>30</v>
      </c>
      <c r="G74" s="13" t="s">
        <v>42</v>
      </c>
      <c r="H74" s="47">
        <v>5</v>
      </c>
      <c r="I74" s="47">
        <v>4</v>
      </c>
      <c r="J74" s="47">
        <v>5</v>
      </c>
      <c r="K74" s="8">
        <v>5</v>
      </c>
      <c r="L74" s="102">
        <v>1</v>
      </c>
      <c r="M74" s="103">
        <v>4</v>
      </c>
      <c r="N74" s="104">
        <v>5700</v>
      </c>
      <c r="O74" s="105">
        <f t="shared" si="7"/>
        <v>22800</v>
      </c>
      <c r="P74" s="102">
        <v>0</v>
      </c>
      <c r="Q74" s="104">
        <f t="shared" si="8"/>
        <v>0</v>
      </c>
      <c r="R74" s="102">
        <v>4</v>
      </c>
      <c r="S74" s="104">
        <f t="shared" si="9"/>
        <v>22800</v>
      </c>
      <c r="T74" s="102">
        <v>0</v>
      </c>
      <c r="U74" s="104">
        <f t="shared" si="10"/>
        <v>0</v>
      </c>
      <c r="V74" s="102">
        <v>0</v>
      </c>
      <c r="W74" s="104">
        <f t="shared" si="11"/>
        <v>0</v>
      </c>
    </row>
    <row r="75" spans="1:23">
      <c r="A75" s="15">
        <v>10949</v>
      </c>
      <c r="B75" s="13">
        <v>57</v>
      </c>
      <c r="C75" s="60" t="s">
        <v>214</v>
      </c>
      <c r="D75" s="67" t="s">
        <v>288</v>
      </c>
      <c r="E75" s="51" t="s">
        <v>49</v>
      </c>
      <c r="F75" s="9">
        <v>100</v>
      </c>
      <c r="G75" s="51" t="s">
        <v>42</v>
      </c>
      <c r="H75" s="47">
        <v>12</v>
      </c>
      <c r="I75" s="47">
        <v>10</v>
      </c>
      <c r="J75" s="47">
        <v>12</v>
      </c>
      <c r="K75" s="8">
        <v>10</v>
      </c>
      <c r="L75" s="102">
        <v>2</v>
      </c>
      <c r="M75" s="103">
        <v>10</v>
      </c>
      <c r="N75" s="104">
        <v>1000</v>
      </c>
      <c r="O75" s="105">
        <f t="shared" si="7"/>
        <v>10000</v>
      </c>
      <c r="P75" s="102">
        <v>0</v>
      </c>
      <c r="Q75" s="104">
        <f t="shared" si="8"/>
        <v>0</v>
      </c>
      <c r="R75" s="102">
        <v>10</v>
      </c>
      <c r="S75" s="104">
        <f t="shared" si="9"/>
        <v>10000</v>
      </c>
      <c r="T75" s="102">
        <v>0</v>
      </c>
      <c r="U75" s="104">
        <f t="shared" si="10"/>
        <v>0</v>
      </c>
      <c r="V75" s="102">
        <v>0</v>
      </c>
      <c r="W75" s="104">
        <f t="shared" si="11"/>
        <v>0</v>
      </c>
    </row>
    <row r="76" spans="1:23" s="27" customFormat="1">
      <c r="A76" s="132" t="s">
        <v>276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</row>
    <row r="77" spans="1:23">
      <c r="A77" s="133" t="s">
        <v>340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</row>
    <row r="78" spans="1:23">
      <c r="A78" s="28" t="s">
        <v>119</v>
      </c>
      <c r="B78" s="28" t="s">
        <v>16</v>
      </c>
      <c r="C78" s="28" t="s">
        <v>117</v>
      </c>
      <c r="D78" s="28"/>
      <c r="E78" s="28" t="s">
        <v>121</v>
      </c>
      <c r="F78" s="28" t="s">
        <v>17</v>
      </c>
      <c r="G78" s="28" t="s">
        <v>32</v>
      </c>
      <c r="H78" s="137" t="s">
        <v>19</v>
      </c>
      <c r="I78" s="138"/>
      <c r="J78" s="139"/>
      <c r="K78" s="28" t="s">
        <v>20</v>
      </c>
      <c r="L78" s="28" t="s">
        <v>21</v>
      </c>
      <c r="M78" s="29" t="s">
        <v>22</v>
      </c>
      <c r="N78" s="29" t="s">
        <v>18</v>
      </c>
      <c r="O78" s="29" t="s">
        <v>34</v>
      </c>
      <c r="P78" s="128" t="s">
        <v>23</v>
      </c>
      <c r="Q78" s="129"/>
      <c r="R78" s="128" t="s">
        <v>24</v>
      </c>
      <c r="S78" s="129"/>
      <c r="T78" s="128" t="s">
        <v>25</v>
      </c>
      <c r="U78" s="129"/>
      <c r="V78" s="128" t="s">
        <v>26</v>
      </c>
      <c r="W78" s="129"/>
    </row>
    <row r="79" spans="1:23">
      <c r="A79" s="30"/>
      <c r="B79" s="30" t="s">
        <v>27</v>
      </c>
      <c r="C79" s="30" t="s">
        <v>118</v>
      </c>
      <c r="D79" s="30" t="s">
        <v>120</v>
      </c>
      <c r="E79" s="30" t="s">
        <v>122</v>
      </c>
      <c r="F79" s="30" t="s">
        <v>28</v>
      </c>
      <c r="G79" s="30" t="s">
        <v>28</v>
      </c>
      <c r="H79" s="134" t="s">
        <v>30</v>
      </c>
      <c r="I79" s="135"/>
      <c r="J79" s="136"/>
      <c r="K79" s="30" t="s">
        <v>140</v>
      </c>
      <c r="L79" s="30" t="s">
        <v>31</v>
      </c>
      <c r="M79" s="31" t="s">
        <v>123</v>
      </c>
      <c r="N79" s="31" t="s">
        <v>29</v>
      </c>
      <c r="O79" s="31" t="s">
        <v>124</v>
      </c>
      <c r="P79" s="32" t="s">
        <v>303</v>
      </c>
      <c r="Q79" s="32"/>
      <c r="R79" s="32" t="s">
        <v>304</v>
      </c>
      <c r="S79" s="32"/>
      <c r="T79" s="32" t="s">
        <v>305</v>
      </c>
      <c r="U79" s="32"/>
      <c r="V79" s="32" t="s">
        <v>306</v>
      </c>
      <c r="W79" s="32"/>
    </row>
    <row r="80" spans="1:23">
      <c r="A80" s="33"/>
      <c r="B80" s="33"/>
      <c r="C80" s="33"/>
      <c r="D80" s="33"/>
      <c r="E80" s="33"/>
      <c r="F80" s="33"/>
      <c r="G80" s="33"/>
      <c r="H80" s="47">
        <v>2558</v>
      </c>
      <c r="I80" s="47">
        <v>2559</v>
      </c>
      <c r="J80" s="47">
        <v>2560</v>
      </c>
      <c r="K80" s="33">
        <f>J80+1</f>
        <v>2561</v>
      </c>
      <c r="L80" s="33" t="s">
        <v>33</v>
      </c>
      <c r="M80" s="33">
        <f>J80+1</f>
        <v>2561</v>
      </c>
      <c r="N80" s="34" t="s">
        <v>32</v>
      </c>
      <c r="O80" s="34"/>
      <c r="P80" s="47" t="s">
        <v>12</v>
      </c>
      <c r="Q80" s="8" t="s">
        <v>125</v>
      </c>
      <c r="R80" s="47" t="s">
        <v>12</v>
      </c>
      <c r="S80" s="8" t="s">
        <v>125</v>
      </c>
      <c r="T80" s="47" t="s">
        <v>12</v>
      </c>
      <c r="U80" s="8" t="s">
        <v>125</v>
      </c>
      <c r="V80" s="47" t="s">
        <v>12</v>
      </c>
      <c r="W80" s="8" t="s">
        <v>125</v>
      </c>
    </row>
    <row r="81" spans="1:23">
      <c r="A81" s="15">
        <v>10949</v>
      </c>
      <c r="B81" s="13">
        <v>58</v>
      </c>
      <c r="C81" s="60" t="s">
        <v>215</v>
      </c>
      <c r="D81" s="67" t="s">
        <v>289</v>
      </c>
      <c r="E81" s="13" t="s">
        <v>49</v>
      </c>
      <c r="F81" s="9">
        <v>25</v>
      </c>
      <c r="G81" s="13" t="s">
        <v>42</v>
      </c>
      <c r="H81" s="47">
        <v>12</v>
      </c>
      <c r="I81" s="47">
        <v>12</v>
      </c>
      <c r="J81" s="47">
        <v>12</v>
      </c>
      <c r="K81" s="8">
        <v>12</v>
      </c>
      <c r="L81" s="102">
        <v>0</v>
      </c>
      <c r="M81" s="103">
        <v>12</v>
      </c>
      <c r="N81" s="104">
        <v>4800</v>
      </c>
      <c r="O81" s="105">
        <f t="shared" si="7"/>
        <v>57600</v>
      </c>
      <c r="P81" s="102">
        <v>3</v>
      </c>
      <c r="Q81" s="104">
        <f t="shared" si="8"/>
        <v>14400</v>
      </c>
      <c r="R81" s="102">
        <v>3</v>
      </c>
      <c r="S81" s="104">
        <f t="shared" si="9"/>
        <v>14400</v>
      </c>
      <c r="T81" s="102">
        <v>3</v>
      </c>
      <c r="U81" s="104">
        <f t="shared" si="10"/>
        <v>14400</v>
      </c>
      <c r="V81" s="102">
        <v>3</v>
      </c>
      <c r="W81" s="104">
        <f t="shared" si="11"/>
        <v>14400</v>
      </c>
    </row>
    <row r="82" spans="1:23">
      <c r="A82" s="15">
        <v>10949</v>
      </c>
      <c r="B82" s="13">
        <v>59</v>
      </c>
      <c r="C82" s="60" t="s">
        <v>216</v>
      </c>
      <c r="D82" s="67" t="s">
        <v>290</v>
      </c>
      <c r="E82" s="51" t="s">
        <v>49</v>
      </c>
      <c r="F82" s="9">
        <v>100</v>
      </c>
      <c r="G82" s="51" t="s">
        <v>42</v>
      </c>
      <c r="H82" s="47">
        <v>25</v>
      </c>
      <c r="I82" s="47">
        <v>30</v>
      </c>
      <c r="J82" s="47">
        <v>30</v>
      </c>
      <c r="K82" s="8">
        <v>25</v>
      </c>
      <c r="L82" s="102">
        <v>5</v>
      </c>
      <c r="M82" s="103">
        <v>25</v>
      </c>
      <c r="N82" s="104">
        <v>2000</v>
      </c>
      <c r="O82" s="105">
        <f t="shared" si="7"/>
        <v>50000</v>
      </c>
      <c r="P82" s="102">
        <v>0</v>
      </c>
      <c r="Q82" s="104">
        <f t="shared" si="8"/>
        <v>0</v>
      </c>
      <c r="R82" s="102">
        <v>25</v>
      </c>
      <c r="S82" s="104">
        <f t="shared" si="9"/>
        <v>50000</v>
      </c>
      <c r="T82" s="102">
        <v>0</v>
      </c>
      <c r="U82" s="104">
        <f t="shared" si="10"/>
        <v>0</v>
      </c>
      <c r="V82" s="102">
        <v>0</v>
      </c>
      <c r="W82" s="104">
        <f t="shared" si="11"/>
        <v>0</v>
      </c>
    </row>
    <row r="83" spans="1:23">
      <c r="A83" s="15">
        <v>10949</v>
      </c>
      <c r="B83" s="13">
        <v>60</v>
      </c>
      <c r="C83" s="60" t="s">
        <v>311</v>
      </c>
      <c r="D83" s="67" t="s">
        <v>312</v>
      </c>
      <c r="E83" s="51" t="s">
        <v>49</v>
      </c>
      <c r="F83" s="9">
        <v>6</v>
      </c>
      <c r="G83" s="51" t="s">
        <v>50</v>
      </c>
      <c r="H83" s="47">
        <v>2</v>
      </c>
      <c r="I83" s="47">
        <v>2</v>
      </c>
      <c r="J83" s="47">
        <v>2</v>
      </c>
      <c r="K83" s="8">
        <v>2</v>
      </c>
      <c r="L83" s="102">
        <v>0</v>
      </c>
      <c r="M83" s="103">
        <v>2</v>
      </c>
      <c r="N83" s="104">
        <v>8560</v>
      </c>
      <c r="O83" s="105">
        <f t="shared" si="7"/>
        <v>17120</v>
      </c>
      <c r="P83" s="102">
        <v>0</v>
      </c>
      <c r="Q83" s="104">
        <f t="shared" si="8"/>
        <v>0</v>
      </c>
      <c r="R83" s="102">
        <v>1</v>
      </c>
      <c r="S83" s="104">
        <f t="shared" si="9"/>
        <v>8560</v>
      </c>
      <c r="T83" s="102">
        <v>1</v>
      </c>
      <c r="U83" s="104">
        <f t="shared" si="10"/>
        <v>8560</v>
      </c>
      <c r="V83" s="102">
        <v>0</v>
      </c>
      <c r="W83" s="104">
        <f t="shared" si="11"/>
        <v>0</v>
      </c>
    </row>
    <row r="84" spans="1:23">
      <c r="A84" s="15">
        <v>10949</v>
      </c>
      <c r="B84" s="13">
        <v>61</v>
      </c>
      <c r="C84" s="60" t="s">
        <v>217</v>
      </c>
      <c r="D84" s="67" t="s">
        <v>291</v>
      </c>
      <c r="E84" s="51" t="s">
        <v>49</v>
      </c>
      <c r="F84" s="9">
        <v>100</v>
      </c>
      <c r="G84" s="51" t="s">
        <v>42</v>
      </c>
      <c r="H84" s="47">
        <v>4</v>
      </c>
      <c r="I84" s="47">
        <v>4</v>
      </c>
      <c r="J84" s="47">
        <v>4</v>
      </c>
      <c r="K84" s="8">
        <v>4</v>
      </c>
      <c r="L84" s="102">
        <v>1</v>
      </c>
      <c r="M84" s="103">
        <v>3</v>
      </c>
      <c r="N84" s="104">
        <v>2000</v>
      </c>
      <c r="O84" s="105">
        <f t="shared" si="7"/>
        <v>6000</v>
      </c>
      <c r="P84" s="102">
        <v>0</v>
      </c>
      <c r="Q84" s="104">
        <f t="shared" si="8"/>
        <v>0</v>
      </c>
      <c r="R84" s="102">
        <v>3</v>
      </c>
      <c r="S84" s="104">
        <f t="shared" si="9"/>
        <v>6000</v>
      </c>
      <c r="T84" s="102">
        <v>0</v>
      </c>
      <c r="U84" s="104">
        <f t="shared" si="10"/>
        <v>0</v>
      </c>
      <c r="V84" s="102">
        <v>0</v>
      </c>
      <c r="W84" s="104">
        <f t="shared" si="11"/>
        <v>0</v>
      </c>
    </row>
    <row r="85" spans="1:23">
      <c r="A85" s="15">
        <v>10949</v>
      </c>
      <c r="B85" s="13">
        <v>62</v>
      </c>
      <c r="C85" s="60" t="s">
        <v>218</v>
      </c>
      <c r="D85" s="67" t="s">
        <v>96</v>
      </c>
      <c r="E85" s="13" t="s">
        <v>49</v>
      </c>
      <c r="F85" s="9">
        <v>100</v>
      </c>
      <c r="G85" s="13" t="s">
        <v>42</v>
      </c>
      <c r="H85" s="47">
        <v>1</v>
      </c>
      <c r="I85" s="47">
        <v>1</v>
      </c>
      <c r="J85" s="47">
        <v>1</v>
      </c>
      <c r="K85" s="8">
        <v>1</v>
      </c>
      <c r="L85" s="102">
        <v>0</v>
      </c>
      <c r="M85" s="103">
        <v>1</v>
      </c>
      <c r="N85" s="104">
        <v>2500</v>
      </c>
      <c r="O85" s="105">
        <f t="shared" si="7"/>
        <v>2500</v>
      </c>
      <c r="P85" s="102">
        <v>1</v>
      </c>
      <c r="Q85" s="104">
        <f t="shared" si="8"/>
        <v>2500</v>
      </c>
      <c r="R85" s="102">
        <v>0</v>
      </c>
      <c r="S85" s="104">
        <f t="shared" si="9"/>
        <v>0</v>
      </c>
      <c r="T85" s="102">
        <v>0</v>
      </c>
      <c r="U85" s="104">
        <f t="shared" si="10"/>
        <v>0</v>
      </c>
      <c r="V85" s="102">
        <v>0</v>
      </c>
      <c r="W85" s="104">
        <f t="shared" si="11"/>
        <v>0</v>
      </c>
    </row>
    <row r="86" spans="1:23">
      <c r="A86" s="15">
        <v>10949</v>
      </c>
      <c r="B86" s="13">
        <v>63</v>
      </c>
      <c r="C86" s="60" t="s">
        <v>219</v>
      </c>
      <c r="D86" s="67" t="s">
        <v>292</v>
      </c>
      <c r="E86" s="51" t="s">
        <v>49</v>
      </c>
      <c r="F86" s="9">
        <v>100</v>
      </c>
      <c r="G86" s="51" t="s">
        <v>42</v>
      </c>
      <c r="H86" s="47">
        <v>1</v>
      </c>
      <c r="I86" s="47">
        <v>1</v>
      </c>
      <c r="J86" s="47">
        <v>1</v>
      </c>
      <c r="K86" s="8">
        <v>1</v>
      </c>
      <c r="L86" s="102">
        <v>0</v>
      </c>
      <c r="M86" s="103">
        <v>1</v>
      </c>
      <c r="N86" s="104">
        <v>3500</v>
      </c>
      <c r="O86" s="105">
        <f t="shared" si="7"/>
        <v>3500</v>
      </c>
      <c r="P86" s="102">
        <v>1</v>
      </c>
      <c r="Q86" s="104">
        <f t="shared" si="8"/>
        <v>3500</v>
      </c>
      <c r="R86" s="102">
        <v>0</v>
      </c>
      <c r="S86" s="104">
        <f t="shared" si="9"/>
        <v>0</v>
      </c>
      <c r="T86" s="102">
        <v>0</v>
      </c>
      <c r="U86" s="104">
        <f t="shared" si="10"/>
        <v>0</v>
      </c>
      <c r="V86" s="102">
        <v>0</v>
      </c>
      <c r="W86" s="104">
        <f t="shared" si="11"/>
        <v>0</v>
      </c>
    </row>
    <row r="87" spans="1:23">
      <c r="A87" s="15">
        <v>10949</v>
      </c>
      <c r="B87" s="13">
        <v>64</v>
      </c>
      <c r="C87" s="60" t="s">
        <v>313</v>
      </c>
      <c r="D87" s="67" t="s">
        <v>314</v>
      </c>
      <c r="E87" s="51" t="s">
        <v>49</v>
      </c>
      <c r="F87" s="9">
        <v>100</v>
      </c>
      <c r="G87" s="51" t="s">
        <v>42</v>
      </c>
      <c r="H87" s="47">
        <v>1</v>
      </c>
      <c r="I87" s="47">
        <v>1</v>
      </c>
      <c r="J87" s="47">
        <v>1</v>
      </c>
      <c r="K87" s="8">
        <v>1</v>
      </c>
      <c r="L87" s="102">
        <v>0</v>
      </c>
      <c r="M87" s="103">
        <v>1</v>
      </c>
      <c r="N87" s="104">
        <v>4500</v>
      </c>
      <c r="O87" s="105">
        <f t="shared" si="7"/>
        <v>4500</v>
      </c>
      <c r="P87" s="102">
        <v>1</v>
      </c>
      <c r="Q87" s="104">
        <f t="shared" si="8"/>
        <v>4500</v>
      </c>
      <c r="R87" s="102">
        <v>0</v>
      </c>
      <c r="S87" s="104">
        <f t="shared" si="9"/>
        <v>0</v>
      </c>
      <c r="T87" s="102">
        <v>0</v>
      </c>
      <c r="U87" s="104">
        <f t="shared" si="10"/>
        <v>0</v>
      </c>
      <c r="V87" s="102">
        <v>0</v>
      </c>
      <c r="W87" s="104">
        <f t="shared" si="11"/>
        <v>0</v>
      </c>
    </row>
    <row r="88" spans="1:23">
      <c r="A88" s="15">
        <v>10949</v>
      </c>
      <c r="B88" s="13">
        <v>65</v>
      </c>
      <c r="C88" s="60" t="s">
        <v>293</v>
      </c>
      <c r="D88" s="64" t="s">
        <v>97</v>
      </c>
      <c r="E88" s="14" t="s">
        <v>49</v>
      </c>
      <c r="F88" s="9">
        <v>100</v>
      </c>
      <c r="G88" s="14" t="s">
        <v>49</v>
      </c>
      <c r="H88" s="47">
        <v>1</v>
      </c>
      <c r="I88" s="47">
        <v>1</v>
      </c>
      <c r="J88" s="47">
        <v>1</v>
      </c>
      <c r="K88" s="8">
        <v>1</v>
      </c>
      <c r="L88" s="102">
        <v>0</v>
      </c>
      <c r="M88" s="103">
        <v>1</v>
      </c>
      <c r="N88" s="104">
        <v>8500</v>
      </c>
      <c r="O88" s="105">
        <f t="shared" si="7"/>
        <v>8500</v>
      </c>
      <c r="P88" s="102">
        <v>1</v>
      </c>
      <c r="Q88" s="104">
        <f t="shared" si="8"/>
        <v>8500</v>
      </c>
      <c r="R88" s="102">
        <v>0</v>
      </c>
      <c r="S88" s="104">
        <f t="shared" si="9"/>
        <v>0</v>
      </c>
      <c r="T88" s="102">
        <v>0</v>
      </c>
      <c r="U88" s="104">
        <f t="shared" si="10"/>
        <v>0</v>
      </c>
      <c r="V88" s="102">
        <v>0</v>
      </c>
      <c r="W88" s="104">
        <f t="shared" si="11"/>
        <v>0</v>
      </c>
    </row>
    <row r="89" spans="1:23">
      <c r="A89" s="15">
        <v>10949</v>
      </c>
      <c r="B89" s="15"/>
      <c r="C89" s="15"/>
      <c r="D89" s="18" t="s">
        <v>220</v>
      </c>
      <c r="E89" s="15"/>
      <c r="F89" s="15"/>
      <c r="G89" s="15"/>
      <c r="H89" s="15"/>
      <c r="I89" s="15"/>
      <c r="J89" s="15"/>
      <c r="K89" s="15"/>
      <c r="L89" s="106"/>
      <c r="M89" s="106"/>
      <c r="N89" s="106"/>
      <c r="O89" s="106"/>
      <c r="P89" s="107"/>
      <c r="Q89" s="107"/>
      <c r="R89" s="107"/>
      <c r="S89" s="107"/>
      <c r="T89" s="107"/>
      <c r="U89" s="107"/>
      <c r="V89" s="107"/>
      <c r="W89" s="107"/>
    </row>
    <row r="90" spans="1:23">
      <c r="A90" s="15">
        <v>10949</v>
      </c>
      <c r="B90" s="13">
        <v>66</v>
      </c>
      <c r="C90" s="71" t="s">
        <v>221</v>
      </c>
      <c r="D90" s="69" t="s">
        <v>98</v>
      </c>
      <c r="E90" s="51" t="s">
        <v>49</v>
      </c>
      <c r="F90" s="9">
        <v>100</v>
      </c>
      <c r="G90" s="51" t="s">
        <v>42</v>
      </c>
      <c r="H90" s="47">
        <v>50</v>
      </c>
      <c r="I90" s="47">
        <v>50</v>
      </c>
      <c r="J90" s="47">
        <v>50</v>
      </c>
      <c r="K90" s="8">
        <v>50</v>
      </c>
      <c r="L90" s="102">
        <v>10</v>
      </c>
      <c r="M90" s="103">
        <v>40</v>
      </c>
      <c r="N90" s="104">
        <v>120</v>
      </c>
      <c r="O90" s="105">
        <f t="shared" ref="O90:O113" si="13">M90*N90</f>
        <v>4800</v>
      </c>
      <c r="P90" s="102">
        <v>0</v>
      </c>
      <c r="Q90" s="104">
        <f t="shared" ref="Q90:Q113" si="14">N90*P90</f>
        <v>0</v>
      </c>
      <c r="R90" s="102">
        <v>20</v>
      </c>
      <c r="S90" s="104">
        <f t="shared" ref="S90:S113" si="15">$N90*R90</f>
        <v>2400</v>
      </c>
      <c r="T90" s="102">
        <v>20</v>
      </c>
      <c r="U90" s="104">
        <f t="shared" ref="U90:U113" si="16">$N90*T90</f>
        <v>2400</v>
      </c>
      <c r="V90" s="102">
        <v>0</v>
      </c>
      <c r="W90" s="104">
        <f t="shared" ref="W90:W113" si="17">$N90*V90</f>
        <v>0</v>
      </c>
    </row>
    <row r="91" spans="1:23">
      <c r="A91" s="15">
        <v>10949</v>
      </c>
      <c r="B91" s="13">
        <v>67</v>
      </c>
      <c r="C91" s="71" t="s">
        <v>222</v>
      </c>
      <c r="D91" s="69" t="s">
        <v>99</v>
      </c>
      <c r="E91" s="51" t="s">
        <v>49</v>
      </c>
      <c r="F91" s="9">
        <v>100</v>
      </c>
      <c r="G91" s="51" t="s">
        <v>42</v>
      </c>
      <c r="H91" s="47">
        <v>60</v>
      </c>
      <c r="I91" s="47">
        <v>62</v>
      </c>
      <c r="J91" s="47">
        <v>62</v>
      </c>
      <c r="K91" s="8">
        <v>62</v>
      </c>
      <c r="L91" s="102">
        <v>5</v>
      </c>
      <c r="M91" s="103">
        <v>40</v>
      </c>
      <c r="N91" s="104">
        <v>1100</v>
      </c>
      <c r="O91" s="105">
        <f t="shared" si="13"/>
        <v>44000</v>
      </c>
      <c r="P91" s="102">
        <v>0</v>
      </c>
      <c r="Q91" s="104">
        <f t="shared" si="14"/>
        <v>0</v>
      </c>
      <c r="R91" s="102">
        <v>20</v>
      </c>
      <c r="S91" s="104">
        <f t="shared" si="15"/>
        <v>22000</v>
      </c>
      <c r="T91" s="102">
        <v>20</v>
      </c>
      <c r="U91" s="104">
        <f t="shared" si="16"/>
        <v>22000</v>
      </c>
      <c r="V91" s="102">
        <v>0</v>
      </c>
      <c r="W91" s="104">
        <f t="shared" si="17"/>
        <v>0</v>
      </c>
    </row>
    <row r="92" spans="1:23">
      <c r="A92" s="15">
        <v>10949</v>
      </c>
      <c r="B92" s="13">
        <v>68</v>
      </c>
      <c r="C92" s="71" t="s">
        <v>326</v>
      </c>
      <c r="D92" s="69" t="s">
        <v>327</v>
      </c>
      <c r="E92" s="14" t="s">
        <v>35</v>
      </c>
      <c r="F92" s="9">
        <v>5</v>
      </c>
      <c r="G92" s="14" t="s">
        <v>50</v>
      </c>
      <c r="H92" s="47">
        <v>6</v>
      </c>
      <c r="I92" s="47">
        <v>6</v>
      </c>
      <c r="J92" s="47">
        <v>6</v>
      </c>
      <c r="K92" s="8">
        <v>6</v>
      </c>
      <c r="L92" s="102">
        <v>2</v>
      </c>
      <c r="M92" s="103">
        <v>3</v>
      </c>
      <c r="N92" s="104">
        <v>3500</v>
      </c>
      <c r="O92" s="105">
        <f t="shared" si="13"/>
        <v>10500</v>
      </c>
      <c r="P92" s="102">
        <v>0</v>
      </c>
      <c r="Q92" s="104">
        <f t="shared" si="14"/>
        <v>0</v>
      </c>
      <c r="R92" s="102">
        <v>2</v>
      </c>
      <c r="S92" s="104">
        <f t="shared" si="15"/>
        <v>7000</v>
      </c>
      <c r="T92" s="102">
        <v>1</v>
      </c>
      <c r="U92" s="104">
        <f t="shared" si="16"/>
        <v>3500</v>
      </c>
      <c r="V92" s="102">
        <v>0</v>
      </c>
      <c r="W92" s="104">
        <f t="shared" si="17"/>
        <v>0</v>
      </c>
    </row>
    <row r="93" spans="1:23">
      <c r="A93" s="15">
        <v>10949</v>
      </c>
      <c r="B93" s="13">
        <v>69</v>
      </c>
      <c r="C93" s="71" t="s">
        <v>223</v>
      </c>
      <c r="D93" s="69" t="s">
        <v>294</v>
      </c>
      <c r="E93" s="51" t="s">
        <v>49</v>
      </c>
      <c r="F93" s="9">
        <v>40</v>
      </c>
      <c r="G93" s="51" t="s">
        <v>42</v>
      </c>
      <c r="H93" s="47">
        <v>60</v>
      </c>
      <c r="I93" s="47">
        <v>62</v>
      </c>
      <c r="J93" s="47">
        <v>65</v>
      </c>
      <c r="K93" s="8">
        <v>65</v>
      </c>
      <c r="L93" s="102">
        <v>5</v>
      </c>
      <c r="M93" s="103">
        <v>40</v>
      </c>
      <c r="N93" s="104">
        <v>1605</v>
      </c>
      <c r="O93" s="105">
        <f t="shared" si="13"/>
        <v>64200</v>
      </c>
      <c r="P93" s="102">
        <v>0</v>
      </c>
      <c r="Q93" s="104">
        <f t="shared" si="14"/>
        <v>0</v>
      </c>
      <c r="R93" s="102">
        <v>20</v>
      </c>
      <c r="S93" s="104">
        <f t="shared" si="15"/>
        <v>32100</v>
      </c>
      <c r="T93" s="102">
        <v>20</v>
      </c>
      <c r="U93" s="104">
        <f t="shared" si="16"/>
        <v>32100</v>
      </c>
      <c r="V93" s="102"/>
      <c r="W93" s="104">
        <f t="shared" si="17"/>
        <v>0</v>
      </c>
    </row>
    <row r="94" spans="1:23">
      <c r="A94" s="15">
        <v>10949</v>
      </c>
      <c r="B94" s="13">
        <f>IF(B93&gt;0,B93+1,#REF!+1)</f>
        <v>70</v>
      </c>
      <c r="C94" s="71" t="s">
        <v>224</v>
      </c>
      <c r="D94" s="69" t="s">
        <v>328</v>
      </c>
      <c r="E94" s="14" t="s">
        <v>35</v>
      </c>
      <c r="F94" s="9">
        <v>5</v>
      </c>
      <c r="G94" s="14" t="s">
        <v>50</v>
      </c>
      <c r="H94" s="47">
        <v>6</v>
      </c>
      <c r="I94" s="47">
        <v>6</v>
      </c>
      <c r="J94" s="47">
        <v>6</v>
      </c>
      <c r="K94" s="8">
        <v>6</v>
      </c>
      <c r="L94" s="102">
        <v>2</v>
      </c>
      <c r="M94" s="103">
        <v>3</v>
      </c>
      <c r="N94" s="104">
        <v>3500</v>
      </c>
      <c r="O94" s="105">
        <f t="shared" si="13"/>
        <v>10500</v>
      </c>
      <c r="P94" s="102">
        <v>0</v>
      </c>
      <c r="Q94" s="104">
        <f t="shared" si="14"/>
        <v>0</v>
      </c>
      <c r="R94" s="102">
        <v>2</v>
      </c>
      <c r="S94" s="104">
        <f t="shared" si="15"/>
        <v>7000</v>
      </c>
      <c r="T94" s="102">
        <v>1</v>
      </c>
      <c r="U94" s="104">
        <f t="shared" si="16"/>
        <v>3500</v>
      </c>
      <c r="V94" s="102">
        <v>0</v>
      </c>
      <c r="W94" s="104">
        <f t="shared" si="17"/>
        <v>0</v>
      </c>
    </row>
    <row r="95" spans="1:23">
      <c r="A95" s="15">
        <v>10949</v>
      </c>
      <c r="B95" s="13">
        <f>IF(B94&gt;0,B94+1,B93+1)</f>
        <v>71</v>
      </c>
      <c r="C95" s="71" t="s">
        <v>225</v>
      </c>
      <c r="D95" s="69" t="s">
        <v>325</v>
      </c>
      <c r="E95" s="14" t="s">
        <v>35</v>
      </c>
      <c r="F95" s="9">
        <v>5</v>
      </c>
      <c r="G95" s="14" t="s">
        <v>35</v>
      </c>
      <c r="H95" s="47">
        <v>4</v>
      </c>
      <c r="I95" s="47">
        <v>4</v>
      </c>
      <c r="J95" s="47">
        <v>4</v>
      </c>
      <c r="K95" s="8">
        <v>4</v>
      </c>
      <c r="L95" s="102">
        <v>0</v>
      </c>
      <c r="M95" s="103">
        <v>3</v>
      </c>
      <c r="N95" s="104">
        <v>8900</v>
      </c>
      <c r="O95" s="105">
        <f t="shared" si="13"/>
        <v>26700</v>
      </c>
      <c r="P95" s="102">
        <v>0</v>
      </c>
      <c r="Q95" s="104">
        <f t="shared" si="14"/>
        <v>0</v>
      </c>
      <c r="R95" s="102">
        <v>2</v>
      </c>
      <c r="S95" s="104">
        <f t="shared" si="15"/>
        <v>17800</v>
      </c>
      <c r="T95" s="102">
        <v>1</v>
      </c>
      <c r="U95" s="104">
        <f t="shared" si="16"/>
        <v>8900</v>
      </c>
      <c r="V95" s="102">
        <v>0</v>
      </c>
      <c r="W95" s="104">
        <f t="shared" si="17"/>
        <v>0</v>
      </c>
    </row>
    <row r="96" spans="1:23">
      <c r="A96" s="15">
        <v>10949</v>
      </c>
      <c r="B96" s="13">
        <f>IF(B95&gt;0,B95+1,B94+1)</f>
        <v>72</v>
      </c>
      <c r="C96" s="71" t="s">
        <v>226</v>
      </c>
      <c r="D96" s="69" t="s">
        <v>100</v>
      </c>
      <c r="E96" s="14" t="s">
        <v>49</v>
      </c>
      <c r="F96" s="9">
        <v>1000</v>
      </c>
      <c r="G96" s="14" t="s">
        <v>46</v>
      </c>
      <c r="H96" s="47">
        <v>8</v>
      </c>
      <c r="I96" s="47">
        <v>8</v>
      </c>
      <c r="J96" s="47">
        <v>8</v>
      </c>
      <c r="K96" s="8">
        <v>8</v>
      </c>
      <c r="L96" s="102">
        <v>2</v>
      </c>
      <c r="M96" s="103">
        <v>6</v>
      </c>
      <c r="N96" s="104">
        <v>3500</v>
      </c>
      <c r="O96" s="105">
        <f t="shared" si="13"/>
        <v>21000</v>
      </c>
      <c r="P96" s="102">
        <v>0</v>
      </c>
      <c r="Q96" s="104">
        <f t="shared" si="14"/>
        <v>0</v>
      </c>
      <c r="R96" s="102">
        <v>3</v>
      </c>
      <c r="S96" s="104">
        <f t="shared" si="15"/>
        <v>10500</v>
      </c>
      <c r="T96" s="102">
        <v>3</v>
      </c>
      <c r="U96" s="104">
        <f t="shared" si="16"/>
        <v>10500</v>
      </c>
      <c r="V96" s="102">
        <v>0</v>
      </c>
      <c r="W96" s="104">
        <f t="shared" si="17"/>
        <v>0</v>
      </c>
    </row>
    <row r="97" spans="1:23">
      <c r="A97" s="15">
        <v>10949</v>
      </c>
      <c r="B97" s="13">
        <f t="shared" ref="B97:B113" si="18">IF(B96&gt;0,B96+1,B95+1)</f>
        <v>73</v>
      </c>
      <c r="C97" s="71" t="s">
        <v>227</v>
      </c>
      <c r="D97" s="69" t="s">
        <v>101</v>
      </c>
      <c r="E97" s="14" t="s">
        <v>49</v>
      </c>
      <c r="F97" s="9">
        <v>1000</v>
      </c>
      <c r="G97" s="14" t="s">
        <v>46</v>
      </c>
      <c r="H97" s="47">
        <v>12</v>
      </c>
      <c r="I97" s="47">
        <v>12</v>
      </c>
      <c r="J97" s="47">
        <v>12</v>
      </c>
      <c r="K97" s="8">
        <v>12</v>
      </c>
      <c r="L97" s="102">
        <v>2</v>
      </c>
      <c r="M97" s="103">
        <v>10</v>
      </c>
      <c r="N97" s="104">
        <v>4000</v>
      </c>
      <c r="O97" s="105">
        <f t="shared" si="13"/>
        <v>40000</v>
      </c>
      <c r="P97" s="102">
        <v>0</v>
      </c>
      <c r="Q97" s="104">
        <f t="shared" si="14"/>
        <v>0</v>
      </c>
      <c r="R97" s="102">
        <v>5</v>
      </c>
      <c r="S97" s="104">
        <f t="shared" si="15"/>
        <v>20000</v>
      </c>
      <c r="T97" s="102">
        <v>5</v>
      </c>
      <c r="U97" s="104">
        <f t="shared" si="16"/>
        <v>20000</v>
      </c>
      <c r="V97" s="102">
        <v>0</v>
      </c>
      <c r="W97" s="104">
        <f t="shared" si="17"/>
        <v>0</v>
      </c>
    </row>
    <row r="98" spans="1:23">
      <c r="A98" s="15">
        <v>10949</v>
      </c>
      <c r="B98" s="13">
        <f t="shared" si="18"/>
        <v>74</v>
      </c>
      <c r="C98" s="71" t="s">
        <v>323</v>
      </c>
      <c r="D98" s="69" t="s">
        <v>324</v>
      </c>
      <c r="E98" s="14" t="s">
        <v>49</v>
      </c>
      <c r="F98" s="9">
        <v>1000</v>
      </c>
      <c r="G98" s="14" t="s">
        <v>46</v>
      </c>
      <c r="H98" s="47">
        <v>4</v>
      </c>
      <c r="I98" s="47">
        <v>4</v>
      </c>
      <c r="J98" s="47">
        <v>4</v>
      </c>
      <c r="K98" s="8">
        <v>4</v>
      </c>
      <c r="L98" s="102">
        <v>1</v>
      </c>
      <c r="M98" s="103">
        <v>3</v>
      </c>
      <c r="N98" s="104">
        <v>6500</v>
      </c>
      <c r="O98" s="105">
        <f t="shared" si="13"/>
        <v>19500</v>
      </c>
      <c r="P98" s="102">
        <v>0</v>
      </c>
      <c r="Q98" s="104">
        <f t="shared" si="14"/>
        <v>0</v>
      </c>
      <c r="R98" s="102">
        <v>0</v>
      </c>
      <c r="S98" s="104">
        <f t="shared" si="15"/>
        <v>0</v>
      </c>
      <c r="T98" s="102">
        <v>3</v>
      </c>
      <c r="U98" s="104">
        <f t="shared" si="16"/>
        <v>19500</v>
      </c>
      <c r="V98" s="102">
        <v>0</v>
      </c>
      <c r="W98" s="104">
        <f t="shared" si="17"/>
        <v>0</v>
      </c>
    </row>
    <row r="99" spans="1:23">
      <c r="A99" s="15">
        <v>10949</v>
      </c>
      <c r="B99" s="13">
        <v>75</v>
      </c>
      <c r="C99" s="71" t="s">
        <v>228</v>
      </c>
      <c r="D99" s="64" t="s">
        <v>295</v>
      </c>
      <c r="E99" s="14" t="s">
        <v>49</v>
      </c>
      <c r="F99" s="9">
        <v>25</v>
      </c>
      <c r="G99" s="14" t="s">
        <v>42</v>
      </c>
      <c r="H99" s="47">
        <v>6</v>
      </c>
      <c r="I99" s="47">
        <v>6</v>
      </c>
      <c r="J99" s="47">
        <v>6</v>
      </c>
      <c r="K99" s="8">
        <v>6</v>
      </c>
      <c r="L99" s="102">
        <v>0</v>
      </c>
      <c r="M99" s="103">
        <v>6</v>
      </c>
      <c r="N99" s="104">
        <v>2400</v>
      </c>
      <c r="O99" s="105">
        <f t="shared" si="13"/>
        <v>14400</v>
      </c>
      <c r="P99" s="102">
        <v>0</v>
      </c>
      <c r="Q99" s="104">
        <f t="shared" si="14"/>
        <v>0</v>
      </c>
      <c r="R99" s="102">
        <v>3</v>
      </c>
      <c r="S99" s="104">
        <f t="shared" si="15"/>
        <v>7200</v>
      </c>
      <c r="T99" s="102">
        <v>3</v>
      </c>
      <c r="U99" s="104">
        <f t="shared" si="16"/>
        <v>7200</v>
      </c>
      <c r="V99" s="102">
        <v>0</v>
      </c>
      <c r="W99" s="104">
        <f t="shared" si="17"/>
        <v>0</v>
      </c>
    </row>
    <row r="100" spans="1:23">
      <c r="A100" s="15">
        <v>10949</v>
      </c>
      <c r="B100" s="15"/>
      <c r="C100" s="15"/>
      <c r="D100" s="18" t="s">
        <v>229</v>
      </c>
      <c r="E100" s="15"/>
      <c r="F100" s="15"/>
      <c r="G100" s="15"/>
      <c r="H100" s="15"/>
      <c r="I100" s="15"/>
      <c r="J100" s="15"/>
      <c r="K100" s="15"/>
      <c r="L100" s="106"/>
      <c r="M100" s="106"/>
      <c r="N100" s="106"/>
      <c r="O100" s="106"/>
      <c r="P100" s="107"/>
      <c r="Q100" s="107"/>
      <c r="R100" s="107"/>
      <c r="S100" s="107"/>
      <c r="T100" s="107"/>
      <c r="U100" s="107"/>
      <c r="V100" s="107"/>
      <c r="W100" s="107"/>
    </row>
    <row r="101" spans="1:23" s="27" customFormat="1">
      <c r="A101" s="132" t="s">
        <v>276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</row>
    <row r="102" spans="1:23">
      <c r="A102" s="133" t="s">
        <v>340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</row>
    <row r="103" spans="1:23">
      <c r="A103" s="28" t="s">
        <v>119</v>
      </c>
      <c r="B103" s="28" t="s">
        <v>16</v>
      </c>
      <c r="C103" s="28" t="s">
        <v>117</v>
      </c>
      <c r="D103" s="28"/>
      <c r="E103" s="28" t="s">
        <v>121</v>
      </c>
      <c r="F103" s="28" t="s">
        <v>17</v>
      </c>
      <c r="G103" s="28" t="s">
        <v>32</v>
      </c>
      <c r="H103" s="137" t="s">
        <v>19</v>
      </c>
      <c r="I103" s="138"/>
      <c r="J103" s="139"/>
      <c r="K103" s="28" t="s">
        <v>20</v>
      </c>
      <c r="L103" s="28" t="s">
        <v>21</v>
      </c>
      <c r="M103" s="29" t="s">
        <v>22</v>
      </c>
      <c r="N103" s="29" t="s">
        <v>18</v>
      </c>
      <c r="O103" s="29" t="s">
        <v>34</v>
      </c>
      <c r="P103" s="128" t="s">
        <v>23</v>
      </c>
      <c r="Q103" s="129"/>
      <c r="R103" s="128" t="s">
        <v>24</v>
      </c>
      <c r="S103" s="129"/>
      <c r="T103" s="128" t="s">
        <v>25</v>
      </c>
      <c r="U103" s="129"/>
      <c r="V103" s="128" t="s">
        <v>26</v>
      </c>
      <c r="W103" s="129"/>
    </row>
    <row r="104" spans="1:23">
      <c r="A104" s="30"/>
      <c r="B104" s="30" t="s">
        <v>27</v>
      </c>
      <c r="C104" s="30" t="s">
        <v>118</v>
      </c>
      <c r="D104" s="30" t="s">
        <v>120</v>
      </c>
      <c r="E104" s="30" t="s">
        <v>122</v>
      </c>
      <c r="F104" s="30" t="s">
        <v>28</v>
      </c>
      <c r="G104" s="30" t="s">
        <v>28</v>
      </c>
      <c r="H104" s="134" t="s">
        <v>30</v>
      </c>
      <c r="I104" s="135"/>
      <c r="J104" s="136"/>
      <c r="K104" s="30" t="s">
        <v>140</v>
      </c>
      <c r="L104" s="30" t="s">
        <v>31</v>
      </c>
      <c r="M104" s="31" t="s">
        <v>123</v>
      </c>
      <c r="N104" s="31" t="s">
        <v>29</v>
      </c>
      <c r="O104" s="31" t="s">
        <v>124</v>
      </c>
      <c r="P104" s="32" t="s">
        <v>303</v>
      </c>
      <c r="Q104" s="32"/>
      <c r="R104" s="32" t="s">
        <v>304</v>
      </c>
      <c r="S104" s="32"/>
      <c r="T104" s="32" t="s">
        <v>305</v>
      </c>
      <c r="U104" s="32"/>
      <c r="V104" s="32" t="s">
        <v>306</v>
      </c>
      <c r="W104" s="32"/>
    </row>
    <row r="105" spans="1:23">
      <c r="A105" s="33"/>
      <c r="B105" s="33"/>
      <c r="C105" s="33"/>
      <c r="D105" s="33"/>
      <c r="E105" s="33"/>
      <c r="F105" s="33"/>
      <c r="G105" s="33"/>
      <c r="H105" s="47">
        <v>2558</v>
      </c>
      <c r="I105" s="47">
        <v>2559</v>
      </c>
      <c r="J105" s="47">
        <v>2560</v>
      </c>
      <c r="K105" s="33">
        <f>J105+1</f>
        <v>2561</v>
      </c>
      <c r="L105" s="33" t="s">
        <v>33</v>
      </c>
      <c r="M105" s="33">
        <f>J105+1</f>
        <v>2561</v>
      </c>
      <c r="N105" s="34" t="s">
        <v>32</v>
      </c>
      <c r="O105" s="34"/>
      <c r="P105" s="47" t="s">
        <v>12</v>
      </c>
      <c r="Q105" s="8" t="s">
        <v>125</v>
      </c>
      <c r="R105" s="47" t="s">
        <v>12</v>
      </c>
      <c r="S105" s="8" t="s">
        <v>125</v>
      </c>
      <c r="T105" s="47" t="s">
        <v>12</v>
      </c>
      <c r="U105" s="8" t="s">
        <v>125</v>
      </c>
      <c r="V105" s="47" t="s">
        <v>12</v>
      </c>
      <c r="W105" s="8" t="s">
        <v>125</v>
      </c>
    </row>
    <row r="106" spans="1:23">
      <c r="A106" s="15">
        <v>10949</v>
      </c>
      <c r="B106" s="13">
        <v>76</v>
      </c>
      <c r="C106" s="71" t="s">
        <v>131</v>
      </c>
      <c r="D106" s="64" t="s">
        <v>8</v>
      </c>
      <c r="E106" s="14" t="s">
        <v>49</v>
      </c>
      <c r="F106" s="9">
        <v>4</v>
      </c>
      <c r="G106" s="14" t="s">
        <v>50</v>
      </c>
      <c r="H106" s="47">
        <v>2</v>
      </c>
      <c r="I106" s="47">
        <v>2</v>
      </c>
      <c r="J106" s="47">
        <v>2</v>
      </c>
      <c r="K106" s="8">
        <v>2</v>
      </c>
      <c r="L106" s="102">
        <v>0</v>
      </c>
      <c r="M106" s="103">
        <v>2</v>
      </c>
      <c r="N106" s="104">
        <v>1350</v>
      </c>
      <c r="O106" s="105">
        <f t="shared" si="13"/>
        <v>2700</v>
      </c>
      <c r="P106" s="102">
        <v>2</v>
      </c>
      <c r="Q106" s="104">
        <f t="shared" si="14"/>
        <v>2700</v>
      </c>
      <c r="R106" s="102">
        <v>0</v>
      </c>
      <c r="S106" s="104">
        <f t="shared" si="15"/>
        <v>0</v>
      </c>
      <c r="T106" s="102">
        <v>0</v>
      </c>
      <c r="U106" s="104">
        <f t="shared" si="16"/>
        <v>0</v>
      </c>
      <c r="V106" s="102">
        <v>0</v>
      </c>
      <c r="W106" s="104">
        <f t="shared" si="17"/>
        <v>0</v>
      </c>
    </row>
    <row r="107" spans="1:23">
      <c r="A107" s="15">
        <v>10949</v>
      </c>
      <c r="B107" s="13">
        <v>77</v>
      </c>
      <c r="C107" s="71" t="s">
        <v>132</v>
      </c>
      <c r="D107" s="64" t="s">
        <v>102</v>
      </c>
      <c r="E107" s="12" t="s">
        <v>50</v>
      </c>
      <c r="F107" s="9">
        <v>1</v>
      </c>
      <c r="G107" s="12" t="s">
        <v>50</v>
      </c>
      <c r="H107" s="47">
        <v>5</v>
      </c>
      <c r="I107" s="47">
        <v>5</v>
      </c>
      <c r="J107" s="47">
        <v>5</v>
      </c>
      <c r="K107" s="8">
        <v>5</v>
      </c>
      <c r="L107" s="102">
        <v>1</v>
      </c>
      <c r="M107" s="103">
        <v>4</v>
      </c>
      <c r="N107" s="104">
        <v>600</v>
      </c>
      <c r="O107" s="105">
        <f t="shared" si="13"/>
        <v>2400</v>
      </c>
      <c r="P107" s="102">
        <v>2</v>
      </c>
      <c r="Q107" s="104">
        <f t="shared" si="14"/>
        <v>1200</v>
      </c>
      <c r="R107" s="102">
        <v>2</v>
      </c>
      <c r="S107" s="104">
        <f t="shared" si="15"/>
        <v>1200</v>
      </c>
      <c r="T107" s="102">
        <v>0</v>
      </c>
      <c r="U107" s="104">
        <f t="shared" si="16"/>
        <v>0</v>
      </c>
      <c r="V107" s="102">
        <v>0</v>
      </c>
      <c r="W107" s="104">
        <f t="shared" si="17"/>
        <v>0</v>
      </c>
    </row>
    <row r="108" spans="1:23">
      <c r="A108" s="15">
        <v>10949</v>
      </c>
      <c r="B108" s="13">
        <v>78</v>
      </c>
      <c r="C108" s="71" t="s">
        <v>133</v>
      </c>
      <c r="D108" s="48" t="s">
        <v>230</v>
      </c>
      <c r="E108" s="12" t="s">
        <v>50</v>
      </c>
      <c r="F108" s="9">
        <v>1</v>
      </c>
      <c r="G108" s="12" t="s">
        <v>50</v>
      </c>
      <c r="H108" s="47">
        <v>5</v>
      </c>
      <c r="I108" s="47">
        <v>5</v>
      </c>
      <c r="J108" s="47">
        <v>5</v>
      </c>
      <c r="K108" s="8">
        <v>5</v>
      </c>
      <c r="L108" s="102">
        <v>1</v>
      </c>
      <c r="M108" s="103">
        <v>4</v>
      </c>
      <c r="N108" s="104">
        <v>850</v>
      </c>
      <c r="O108" s="105">
        <f t="shared" si="13"/>
        <v>3400</v>
      </c>
      <c r="P108" s="102">
        <v>2</v>
      </c>
      <c r="Q108" s="104">
        <f t="shared" si="14"/>
        <v>1700</v>
      </c>
      <c r="R108" s="102">
        <v>2</v>
      </c>
      <c r="S108" s="104">
        <f t="shared" si="15"/>
        <v>1700</v>
      </c>
      <c r="T108" s="102">
        <v>0</v>
      </c>
      <c r="U108" s="104">
        <f t="shared" si="16"/>
        <v>0</v>
      </c>
      <c r="V108" s="102">
        <v>0</v>
      </c>
      <c r="W108" s="104">
        <f t="shared" si="17"/>
        <v>0</v>
      </c>
    </row>
    <row r="109" spans="1:23">
      <c r="A109" s="15">
        <v>10949</v>
      </c>
      <c r="B109" s="13">
        <f t="shared" si="18"/>
        <v>79</v>
      </c>
      <c r="C109" s="71" t="s">
        <v>134</v>
      </c>
      <c r="D109" s="48" t="s">
        <v>231</v>
      </c>
      <c r="E109" s="12" t="s">
        <v>50</v>
      </c>
      <c r="F109" s="9">
        <v>1</v>
      </c>
      <c r="G109" s="12" t="s">
        <v>50</v>
      </c>
      <c r="H109" s="47">
        <v>5</v>
      </c>
      <c r="I109" s="47">
        <v>5</v>
      </c>
      <c r="J109" s="47">
        <v>5</v>
      </c>
      <c r="K109" s="8">
        <v>5</v>
      </c>
      <c r="L109" s="102">
        <v>1</v>
      </c>
      <c r="M109" s="103">
        <v>4</v>
      </c>
      <c r="N109" s="104">
        <v>900</v>
      </c>
      <c r="O109" s="105">
        <f t="shared" si="13"/>
        <v>3600</v>
      </c>
      <c r="P109" s="102">
        <v>0</v>
      </c>
      <c r="Q109" s="104">
        <f t="shared" si="14"/>
        <v>0</v>
      </c>
      <c r="R109" s="102">
        <v>2</v>
      </c>
      <c r="S109" s="104">
        <f t="shared" si="15"/>
        <v>1800</v>
      </c>
      <c r="T109" s="102">
        <v>2</v>
      </c>
      <c r="U109" s="104">
        <f t="shared" si="16"/>
        <v>1800</v>
      </c>
      <c r="V109" s="102">
        <v>0</v>
      </c>
      <c r="W109" s="104">
        <f t="shared" si="17"/>
        <v>0</v>
      </c>
    </row>
    <row r="110" spans="1:23">
      <c r="A110" s="15">
        <v>10949</v>
      </c>
      <c r="B110" s="13">
        <f t="shared" si="18"/>
        <v>80</v>
      </c>
      <c r="C110" s="71" t="s">
        <v>135</v>
      </c>
      <c r="D110" s="64" t="s">
        <v>9</v>
      </c>
      <c r="E110" s="14" t="s">
        <v>49</v>
      </c>
      <c r="F110" s="9">
        <v>4</v>
      </c>
      <c r="G110" s="14" t="s">
        <v>50</v>
      </c>
      <c r="H110" s="47">
        <v>7</v>
      </c>
      <c r="I110" s="47">
        <v>7</v>
      </c>
      <c r="J110" s="47">
        <v>7</v>
      </c>
      <c r="K110" s="8">
        <v>7</v>
      </c>
      <c r="L110" s="102">
        <v>1</v>
      </c>
      <c r="M110" s="103">
        <v>6</v>
      </c>
      <c r="N110" s="104">
        <v>4000</v>
      </c>
      <c r="O110" s="105">
        <f t="shared" si="13"/>
        <v>24000</v>
      </c>
      <c r="P110" s="102">
        <v>0</v>
      </c>
      <c r="Q110" s="104">
        <f t="shared" si="14"/>
        <v>0</v>
      </c>
      <c r="R110" s="102">
        <v>3</v>
      </c>
      <c r="S110" s="104">
        <f t="shared" si="15"/>
        <v>12000</v>
      </c>
      <c r="T110" s="102">
        <v>4</v>
      </c>
      <c r="U110" s="104">
        <f t="shared" si="16"/>
        <v>16000</v>
      </c>
      <c r="V110" s="102">
        <v>0</v>
      </c>
      <c r="W110" s="104">
        <f t="shared" si="17"/>
        <v>0</v>
      </c>
    </row>
    <row r="111" spans="1:23">
      <c r="A111" s="15">
        <v>10949</v>
      </c>
      <c r="B111" s="13">
        <f t="shared" si="18"/>
        <v>81</v>
      </c>
      <c r="C111" s="71" t="s">
        <v>136</v>
      </c>
      <c r="D111" s="72" t="s">
        <v>296</v>
      </c>
      <c r="E111" s="12" t="s">
        <v>50</v>
      </c>
      <c r="F111" s="9">
        <v>1</v>
      </c>
      <c r="G111" s="12" t="s">
        <v>50</v>
      </c>
      <c r="H111" s="47">
        <v>4</v>
      </c>
      <c r="I111" s="47">
        <v>4</v>
      </c>
      <c r="J111" s="47">
        <v>4</v>
      </c>
      <c r="K111" s="8">
        <v>4</v>
      </c>
      <c r="L111" s="102">
        <v>0</v>
      </c>
      <c r="M111" s="103">
        <v>4</v>
      </c>
      <c r="N111" s="104">
        <v>400</v>
      </c>
      <c r="O111" s="105">
        <f t="shared" si="13"/>
        <v>1600</v>
      </c>
      <c r="P111" s="102">
        <v>0</v>
      </c>
      <c r="Q111" s="104">
        <f t="shared" si="14"/>
        <v>0</v>
      </c>
      <c r="R111" s="102">
        <v>2</v>
      </c>
      <c r="S111" s="104">
        <f t="shared" si="15"/>
        <v>800</v>
      </c>
      <c r="T111" s="102">
        <v>2</v>
      </c>
      <c r="U111" s="104">
        <f t="shared" si="16"/>
        <v>800</v>
      </c>
      <c r="V111" s="102">
        <v>0</v>
      </c>
      <c r="W111" s="104">
        <f t="shared" si="17"/>
        <v>0</v>
      </c>
    </row>
    <row r="112" spans="1:23">
      <c r="A112" s="15">
        <v>10949</v>
      </c>
      <c r="B112" s="13">
        <f t="shared" si="18"/>
        <v>82</v>
      </c>
      <c r="C112" s="71" t="s">
        <v>137</v>
      </c>
      <c r="D112" s="72" t="s">
        <v>297</v>
      </c>
      <c r="E112" s="12" t="s">
        <v>50</v>
      </c>
      <c r="F112" s="9">
        <v>1</v>
      </c>
      <c r="G112" s="12" t="s">
        <v>50</v>
      </c>
      <c r="H112" s="47">
        <v>10</v>
      </c>
      <c r="I112" s="47">
        <v>10</v>
      </c>
      <c r="J112" s="47">
        <v>10</v>
      </c>
      <c r="K112" s="8">
        <v>10</v>
      </c>
      <c r="L112" s="102">
        <v>2</v>
      </c>
      <c r="M112" s="103">
        <v>8</v>
      </c>
      <c r="N112" s="104">
        <v>600</v>
      </c>
      <c r="O112" s="105">
        <f t="shared" si="13"/>
        <v>4800</v>
      </c>
      <c r="P112" s="102">
        <v>0</v>
      </c>
      <c r="Q112" s="104">
        <f t="shared" si="14"/>
        <v>0</v>
      </c>
      <c r="R112" s="102">
        <v>4</v>
      </c>
      <c r="S112" s="104">
        <f t="shared" si="15"/>
        <v>2400</v>
      </c>
      <c r="T112" s="102">
        <v>4</v>
      </c>
      <c r="U112" s="104">
        <f t="shared" si="16"/>
        <v>2400</v>
      </c>
      <c r="V112" s="102">
        <v>0</v>
      </c>
      <c r="W112" s="104">
        <f t="shared" si="17"/>
        <v>0</v>
      </c>
    </row>
    <row r="113" spans="1:23">
      <c r="A113" s="15">
        <v>10949</v>
      </c>
      <c r="B113" s="13">
        <f t="shared" si="18"/>
        <v>83</v>
      </c>
      <c r="C113" s="71" t="s">
        <v>138</v>
      </c>
      <c r="D113" s="72" t="s">
        <v>298</v>
      </c>
      <c r="E113" s="12" t="s">
        <v>50</v>
      </c>
      <c r="F113" s="9">
        <v>1</v>
      </c>
      <c r="G113" s="12" t="s">
        <v>50</v>
      </c>
      <c r="H113" s="47">
        <v>8</v>
      </c>
      <c r="I113" s="47">
        <v>8</v>
      </c>
      <c r="J113" s="47">
        <v>8</v>
      </c>
      <c r="K113" s="8">
        <v>8</v>
      </c>
      <c r="L113" s="102">
        <v>0</v>
      </c>
      <c r="M113" s="103">
        <v>8</v>
      </c>
      <c r="N113" s="104">
        <v>600</v>
      </c>
      <c r="O113" s="105">
        <f t="shared" si="13"/>
        <v>4800</v>
      </c>
      <c r="P113" s="102">
        <v>0</v>
      </c>
      <c r="Q113" s="104">
        <f t="shared" si="14"/>
        <v>0</v>
      </c>
      <c r="R113" s="102">
        <v>4</v>
      </c>
      <c r="S113" s="104">
        <f t="shared" si="15"/>
        <v>2400</v>
      </c>
      <c r="T113" s="102">
        <v>4</v>
      </c>
      <c r="U113" s="104">
        <f t="shared" si="16"/>
        <v>2400</v>
      </c>
      <c r="V113" s="102">
        <v>0</v>
      </c>
      <c r="W113" s="104">
        <f t="shared" si="17"/>
        <v>0</v>
      </c>
    </row>
    <row r="114" spans="1:23">
      <c r="A114" s="15">
        <v>10949</v>
      </c>
      <c r="B114" s="15"/>
      <c r="C114" s="15"/>
      <c r="D114" s="18" t="s">
        <v>232</v>
      </c>
      <c r="E114" s="15"/>
      <c r="F114" s="15"/>
      <c r="G114" s="15"/>
      <c r="H114" s="15"/>
      <c r="I114" s="15"/>
      <c r="J114" s="15"/>
      <c r="K114" s="15"/>
      <c r="L114" s="106"/>
      <c r="M114" s="106"/>
      <c r="N114" s="106"/>
      <c r="O114" s="106"/>
      <c r="P114" s="107"/>
      <c r="Q114" s="107"/>
      <c r="R114" s="107"/>
      <c r="S114" s="107"/>
      <c r="T114" s="107"/>
      <c r="U114" s="107"/>
      <c r="V114" s="107"/>
      <c r="W114" s="107"/>
    </row>
    <row r="115" spans="1:23">
      <c r="A115" s="15">
        <v>10949</v>
      </c>
      <c r="B115" s="13">
        <v>84</v>
      </c>
      <c r="C115" s="71" t="s">
        <v>233</v>
      </c>
      <c r="D115" s="69" t="s">
        <v>332</v>
      </c>
      <c r="E115" s="73" t="s">
        <v>50</v>
      </c>
      <c r="F115" s="9">
        <v>1</v>
      </c>
      <c r="G115" s="73" t="s">
        <v>50</v>
      </c>
      <c r="H115" s="47">
        <v>20</v>
      </c>
      <c r="I115" s="47">
        <v>20</v>
      </c>
      <c r="J115" s="47">
        <v>20</v>
      </c>
      <c r="K115" s="8">
        <v>20</v>
      </c>
      <c r="L115" s="102">
        <v>0</v>
      </c>
      <c r="M115" s="103">
        <v>20</v>
      </c>
      <c r="N115" s="104">
        <v>300</v>
      </c>
      <c r="O115" s="105">
        <f t="shared" ref="O115:O157" si="19">M115*N115</f>
        <v>6000</v>
      </c>
      <c r="P115" s="102">
        <v>0</v>
      </c>
      <c r="Q115" s="104">
        <f t="shared" ref="Q115:Q157" si="20">N115*P115</f>
        <v>0</v>
      </c>
      <c r="R115" s="102">
        <v>10</v>
      </c>
      <c r="S115" s="104">
        <f t="shared" ref="S115:S157" si="21">$N115*R115</f>
        <v>3000</v>
      </c>
      <c r="T115" s="102">
        <v>10</v>
      </c>
      <c r="U115" s="104">
        <f t="shared" ref="U115:U157" si="22">$N115*T115</f>
        <v>3000</v>
      </c>
      <c r="V115" s="102">
        <v>0</v>
      </c>
      <c r="W115" s="104">
        <f t="shared" ref="W115:W157" si="23">$N115*V115</f>
        <v>0</v>
      </c>
    </row>
    <row r="116" spans="1:23">
      <c r="A116" s="15">
        <v>10949</v>
      </c>
      <c r="B116" s="13">
        <f t="shared" ref="B116:B117" si="24">IF(B115&gt;0,B115+1,B114+1)</f>
        <v>85</v>
      </c>
      <c r="C116" s="71" t="s">
        <v>234</v>
      </c>
      <c r="D116" s="69" t="s">
        <v>333</v>
      </c>
      <c r="E116" s="9" t="s">
        <v>115</v>
      </c>
      <c r="F116" s="9">
        <v>3</v>
      </c>
      <c r="G116" s="9" t="s">
        <v>50</v>
      </c>
      <c r="H116" s="47">
        <v>30</v>
      </c>
      <c r="I116" s="47">
        <v>35</v>
      </c>
      <c r="J116" s="47">
        <v>33</v>
      </c>
      <c r="K116" s="8">
        <v>33</v>
      </c>
      <c r="L116" s="102">
        <v>3</v>
      </c>
      <c r="M116" s="103">
        <v>30</v>
      </c>
      <c r="N116" s="104">
        <v>1900</v>
      </c>
      <c r="O116" s="105">
        <f t="shared" si="19"/>
        <v>57000</v>
      </c>
      <c r="P116" s="102">
        <v>10</v>
      </c>
      <c r="Q116" s="104">
        <f t="shared" si="20"/>
        <v>19000</v>
      </c>
      <c r="R116" s="102">
        <v>10</v>
      </c>
      <c r="S116" s="104">
        <f t="shared" si="21"/>
        <v>19000</v>
      </c>
      <c r="T116" s="102">
        <v>10</v>
      </c>
      <c r="U116" s="104">
        <f t="shared" si="22"/>
        <v>19000</v>
      </c>
      <c r="V116" s="102">
        <v>0</v>
      </c>
      <c r="W116" s="104">
        <f t="shared" si="23"/>
        <v>0</v>
      </c>
    </row>
    <row r="117" spans="1:23">
      <c r="A117" s="15">
        <v>10949</v>
      </c>
      <c r="B117" s="13">
        <f t="shared" si="24"/>
        <v>86</v>
      </c>
      <c r="C117" s="71" t="s">
        <v>235</v>
      </c>
      <c r="D117" s="69" t="s">
        <v>103</v>
      </c>
      <c r="E117" s="9" t="s">
        <v>50</v>
      </c>
      <c r="F117" s="9">
        <v>1</v>
      </c>
      <c r="G117" s="9" t="s">
        <v>50</v>
      </c>
      <c r="H117" s="47">
        <v>20</v>
      </c>
      <c r="I117" s="47">
        <v>20</v>
      </c>
      <c r="J117" s="47">
        <v>20</v>
      </c>
      <c r="K117" s="8">
        <v>20</v>
      </c>
      <c r="L117" s="102">
        <v>5</v>
      </c>
      <c r="M117" s="103">
        <v>15</v>
      </c>
      <c r="N117" s="104">
        <v>1500</v>
      </c>
      <c r="O117" s="105">
        <f t="shared" si="19"/>
        <v>22500</v>
      </c>
      <c r="P117" s="102">
        <v>5</v>
      </c>
      <c r="Q117" s="104">
        <f t="shared" si="20"/>
        <v>7500</v>
      </c>
      <c r="R117" s="102">
        <v>5</v>
      </c>
      <c r="S117" s="104">
        <f t="shared" si="21"/>
        <v>7500</v>
      </c>
      <c r="T117" s="102">
        <v>5</v>
      </c>
      <c r="U117" s="104">
        <f t="shared" si="22"/>
        <v>7500</v>
      </c>
      <c r="V117" s="102">
        <v>0</v>
      </c>
      <c r="W117" s="104">
        <f t="shared" si="23"/>
        <v>0</v>
      </c>
    </row>
    <row r="118" spans="1:23">
      <c r="A118" s="15">
        <v>10949</v>
      </c>
      <c r="B118" s="13">
        <v>87</v>
      </c>
      <c r="C118" s="71" t="s">
        <v>236</v>
      </c>
      <c r="D118" s="69" t="s">
        <v>334</v>
      </c>
      <c r="E118" s="51" t="s">
        <v>50</v>
      </c>
      <c r="F118" s="9">
        <v>1</v>
      </c>
      <c r="G118" s="51" t="s">
        <v>50</v>
      </c>
      <c r="H118" s="47">
        <v>20</v>
      </c>
      <c r="I118" s="47">
        <v>20</v>
      </c>
      <c r="J118" s="47">
        <v>20</v>
      </c>
      <c r="K118" s="8">
        <v>20</v>
      </c>
      <c r="L118" s="102">
        <v>0</v>
      </c>
      <c r="M118" s="103">
        <v>20</v>
      </c>
      <c r="N118" s="104">
        <v>200</v>
      </c>
      <c r="O118" s="105">
        <f t="shared" si="19"/>
        <v>4000</v>
      </c>
      <c r="P118" s="102">
        <v>5</v>
      </c>
      <c r="Q118" s="104">
        <f t="shared" si="20"/>
        <v>1000</v>
      </c>
      <c r="R118" s="102">
        <v>5</v>
      </c>
      <c r="S118" s="104">
        <f t="shared" si="21"/>
        <v>1000</v>
      </c>
      <c r="T118" s="102">
        <v>5</v>
      </c>
      <c r="U118" s="104">
        <f t="shared" si="22"/>
        <v>1000</v>
      </c>
      <c r="V118" s="102">
        <v>5</v>
      </c>
      <c r="W118" s="104">
        <f t="shared" si="23"/>
        <v>1000</v>
      </c>
    </row>
    <row r="119" spans="1:23">
      <c r="A119" s="15">
        <v>10949</v>
      </c>
      <c r="B119" s="13">
        <v>88</v>
      </c>
      <c r="C119" s="71" t="s">
        <v>237</v>
      </c>
      <c r="D119" s="69" t="s">
        <v>104</v>
      </c>
      <c r="E119" s="51" t="s">
        <v>49</v>
      </c>
      <c r="F119" s="9">
        <v>100</v>
      </c>
      <c r="G119" s="51" t="s">
        <v>42</v>
      </c>
      <c r="H119" s="47">
        <v>10</v>
      </c>
      <c r="I119" s="47">
        <v>10</v>
      </c>
      <c r="J119" s="47">
        <v>10</v>
      </c>
      <c r="K119" s="8">
        <v>10</v>
      </c>
      <c r="L119" s="102">
        <v>2</v>
      </c>
      <c r="M119" s="103">
        <v>8</v>
      </c>
      <c r="N119" s="104">
        <v>2650</v>
      </c>
      <c r="O119" s="105">
        <f t="shared" si="19"/>
        <v>21200</v>
      </c>
      <c r="P119" s="102">
        <v>0</v>
      </c>
      <c r="Q119" s="104">
        <f t="shared" si="20"/>
        <v>0</v>
      </c>
      <c r="R119" s="102">
        <v>4</v>
      </c>
      <c r="S119" s="104">
        <f t="shared" si="21"/>
        <v>10600</v>
      </c>
      <c r="T119" s="102">
        <v>4</v>
      </c>
      <c r="U119" s="104">
        <f t="shared" si="22"/>
        <v>10600</v>
      </c>
      <c r="V119" s="102">
        <v>0</v>
      </c>
      <c r="W119" s="104">
        <f t="shared" si="23"/>
        <v>0</v>
      </c>
    </row>
    <row r="120" spans="1:23">
      <c r="A120" s="15">
        <v>10949</v>
      </c>
      <c r="B120" s="13">
        <v>89</v>
      </c>
      <c r="C120" s="71" t="s">
        <v>238</v>
      </c>
      <c r="D120" s="69" t="s">
        <v>105</v>
      </c>
      <c r="E120" s="14" t="s">
        <v>330</v>
      </c>
      <c r="F120" s="9">
        <v>200</v>
      </c>
      <c r="G120" s="14" t="s">
        <v>331</v>
      </c>
      <c r="H120" s="47">
        <v>1</v>
      </c>
      <c r="I120" s="47">
        <v>1</v>
      </c>
      <c r="J120" s="47">
        <v>1</v>
      </c>
      <c r="K120" s="8">
        <v>1</v>
      </c>
      <c r="L120" s="102">
        <v>0</v>
      </c>
      <c r="M120" s="103">
        <v>1</v>
      </c>
      <c r="N120" s="104">
        <v>2500</v>
      </c>
      <c r="O120" s="105">
        <f t="shared" si="19"/>
        <v>2500</v>
      </c>
      <c r="P120" s="102">
        <v>0</v>
      </c>
      <c r="Q120" s="104">
        <f t="shared" si="20"/>
        <v>0</v>
      </c>
      <c r="R120" s="102">
        <v>1</v>
      </c>
      <c r="S120" s="104">
        <f t="shared" si="21"/>
        <v>2500</v>
      </c>
      <c r="T120" s="102">
        <v>0</v>
      </c>
      <c r="U120" s="104">
        <f t="shared" si="22"/>
        <v>0</v>
      </c>
      <c r="V120" s="102">
        <v>0</v>
      </c>
      <c r="W120" s="104">
        <f t="shared" si="23"/>
        <v>0</v>
      </c>
    </row>
    <row r="121" spans="1:23">
      <c r="A121" s="15">
        <v>10949</v>
      </c>
      <c r="B121" s="13">
        <v>90</v>
      </c>
      <c r="C121" s="71" t="s">
        <v>239</v>
      </c>
      <c r="D121" s="74" t="s">
        <v>240</v>
      </c>
      <c r="E121" s="17" t="s">
        <v>241</v>
      </c>
      <c r="F121" s="9">
        <v>31</v>
      </c>
      <c r="G121" s="17" t="s">
        <v>241</v>
      </c>
      <c r="H121" s="47">
        <v>29000</v>
      </c>
      <c r="I121" s="47">
        <v>29000</v>
      </c>
      <c r="J121" s="47">
        <v>30000</v>
      </c>
      <c r="K121" s="8">
        <v>22000</v>
      </c>
      <c r="L121" s="102">
        <v>200</v>
      </c>
      <c r="M121" s="103">
        <v>20000</v>
      </c>
      <c r="N121" s="104">
        <v>31</v>
      </c>
      <c r="O121" s="105">
        <f t="shared" si="19"/>
        <v>620000</v>
      </c>
      <c r="P121" s="102">
        <v>5000</v>
      </c>
      <c r="Q121" s="104">
        <f t="shared" si="20"/>
        <v>155000</v>
      </c>
      <c r="R121" s="102">
        <v>5000</v>
      </c>
      <c r="S121" s="104">
        <f t="shared" si="21"/>
        <v>155000</v>
      </c>
      <c r="T121" s="102">
        <v>5000</v>
      </c>
      <c r="U121" s="104">
        <f t="shared" si="22"/>
        <v>155000</v>
      </c>
      <c r="V121" s="102">
        <v>5000</v>
      </c>
      <c r="W121" s="104">
        <f t="shared" si="23"/>
        <v>155000</v>
      </c>
    </row>
    <row r="122" spans="1:23">
      <c r="A122" s="15">
        <v>10949</v>
      </c>
      <c r="B122" s="13">
        <v>91</v>
      </c>
      <c r="C122" s="71" t="s">
        <v>242</v>
      </c>
      <c r="D122" s="70" t="s">
        <v>106</v>
      </c>
      <c r="E122" s="16" t="s">
        <v>116</v>
      </c>
      <c r="F122" s="9">
        <v>2</v>
      </c>
      <c r="G122" s="16" t="s">
        <v>116</v>
      </c>
      <c r="H122" s="47">
        <v>0</v>
      </c>
      <c r="I122" s="47">
        <v>0</v>
      </c>
      <c r="J122" s="47">
        <v>0</v>
      </c>
      <c r="K122" s="8">
        <v>2</v>
      </c>
      <c r="L122" s="102">
        <v>0</v>
      </c>
      <c r="M122" s="103">
        <v>2</v>
      </c>
      <c r="N122" s="104">
        <v>9600</v>
      </c>
      <c r="O122" s="105">
        <f t="shared" si="19"/>
        <v>19200</v>
      </c>
      <c r="P122" s="102">
        <v>1</v>
      </c>
      <c r="Q122" s="104">
        <f t="shared" si="20"/>
        <v>9600</v>
      </c>
      <c r="R122" s="102">
        <v>0</v>
      </c>
      <c r="S122" s="104">
        <f t="shared" si="21"/>
        <v>0</v>
      </c>
      <c r="T122" s="102">
        <v>1</v>
      </c>
      <c r="U122" s="104">
        <f t="shared" si="22"/>
        <v>9600</v>
      </c>
      <c r="V122" s="102">
        <v>0</v>
      </c>
      <c r="W122" s="104">
        <f t="shared" si="23"/>
        <v>0</v>
      </c>
    </row>
    <row r="123" spans="1:23">
      <c r="A123" s="15">
        <v>10949</v>
      </c>
      <c r="B123" s="15"/>
      <c r="C123" s="15"/>
      <c r="D123" s="18" t="s">
        <v>243</v>
      </c>
      <c r="E123" s="15"/>
      <c r="F123" s="15"/>
      <c r="G123" s="15"/>
      <c r="H123" s="15"/>
      <c r="I123" s="15"/>
      <c r="J123" s="15"/>
      <c r="K123" s="15"/>
      <c r="L123" s="106"/>
      <c r="M123" s="106"/>
      <c r="N123" s="106"/>
      <c r="O123" s="106"/>
      <c r="P123" s="107"/>
      <c r="Q123" s="107"/>
      <c r="R123" s="107"/>
      <c r="S123" s="107"/>
      <c r="T123" s="107"/>
      <c r="U123" s="107"/>
      <c r="V123" s="107"/>
      <c r="W123" s="107"/>
    </row>
    <row r="124" spans="1:23">
      <c r="A124" s="15">
        <v>10949</v>
      </c>
      <c r="B124" s="13">
        <v>92</v>
      </c>
      <c r="C124" s="60" t="s">
        <v>244</v>
      </c>
      <c r="D124" s="64" t="s">
        <v>299</v>
      </c>
      <c r="E124" s="14" t="s">
        <v>49</v>
      </c>
      <c r="F124" s="9">
        <v>100</v>
      </c>
      <c r="G124" s="14" t="s">
        <v>329</v>
      </c>
      <c r="H124" s="47">
        <v>320</v>
      </c>
      <c r="I124" s="47">
        <v>310</v>
      </c>
      <c r="J124" s="47">
        <v>320</v>
      </c>
      <c r="K124" s="8">
        <f t="shared" ref="K124" si="25">M124+L124</f>
        <v>300</v>
      </c>
      <c r="L124" s="102">
        <v>20</v>
      </c>
      <c r="M124" s="103">
        <v>280</v>
      </c>
      <c r="N124" s="104">
        <v>749</v>
      </c>
      <c r="O124" s="105">
        <f t="shared" si="19"/>
        <v>209720</v>
      </c>
      <c r="P124" s="102">
        <v>100</v>
      </c>
      <c r="Q124" s="104">
        <f t="shared" si="20"/>
        <v>74900</v>
      </c>
      <c r="R124" s="102">
        <v>100</v>
      </c>
      <c r="S124" s="104">
        <f t="shared" si="21"/>
        <v>74900</v>
      </c>
      <c r="T124" s="102">
        <v>80</v>
      </c>
      <c r="U124" s="104">
        <f t="shared" si="22"/>
        <v>59920</v>
      </c>
      <c r="V124" s="102">
        <v>0</v>
      </c>
      <c r="W124" s="104">
        <f t="shared" si="23"/>
        <v>0</v>
      </c>
    </row>
    <row r="125" spans="1:23">
      <c r="A125" s="15">
        <v>10949</v>
      </c>
      <c r="B125" s="13">
        <v>93</v>
      </c>
      <c r="C125" s="60" t="s">
        <v>245</v>
      </c>
      <c r="D125" s="48" t="s">
        <v>246</v>
      </c>
      <c r="E125" s="14" t="s">
        <v>330</v>
      </c>
      <c r="F125" s="9">
        <v>350</v>
      </c>
      <c r="G125" s="14" t="s">
        <v>42</v>
      </c>
      <c r="H125" s="47">
        <v>24</v>
      </c>
      <c r="I125" s="47">
        <v>24</v>
      </c>
      <c r="J125" s="47">
        <v>24</v>
      </c>
      <c r="K125" s="8">
        <v>24</v>
      </c>
      <c r="L125" s="102">
        <v>3</v>
      </c>
      <c r="M125" s="103">
        <v>21</v>
      </c>
      <c r="N125" s="104">
        <v>23000</v>
      </c>
      <c r="O125" s="105">
        <f t="shared" si="19"/>
        <v>483000</v>
      </c>
      <c r="P125" s="102">
        <v>6</v>
      </c>
      <c r="Q125" s="104">
        <f t="shared" si="20"/>
        <v>138000</v>
      </c>
      <c r="R125" s="102">
        <v>5</v>
      </c>
      <c r="S125" s="104">
        <f t="shared" si="21"/>
        <v>115000</v>
      </c>
      <c r="T125" s="102">
        <v>5</v>
      </c>
      <c r="U125" s="104">
        <f t="shared" si="22"/>
        <v>115000</v>
      </c>
      <c r="V125" s="102">
        <v>5</v>
      </c>
      <c r="W125" s="104">
        <f t="shared" si="23"/>
        <v>115000</v>
      </c>
    </row>
    <row r="126" spans="1:23" s="27" customFormat="1">
      <c r="A126" s="132" t="s">
        <v>276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</row>
    <row r="127" spans="1:23">
      <c r="A127" s="133" t="s">
        <v>340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</row>
    <row r="128" spans="1:23">
      <c r="A128" s="28" t="s">
        <v>119</v>
      </c>
      <c r="B128" s="28" t="s">
        <v>16</v>
      </c>
      <c r="C128" s="28" t="s">
        <v>117</v>
      </c>
      <c r="D128" s="28"/>
      <c r="E128" s="28" t="s">
        <v>121</v>
      </c>
      <c r="F128" s="28" t="s">
        <v>17</v>
      </c>
      <c r="G128" s="28" t="s">
        <v>32</v>
      </c>
      <c r="H128" s="137" t="s">
        <v>19</v>
      </c>
      <c r="I128" s="138"/>
      <c r="J128" s="139"/>
      <c r="K128" s="28" t="s">
        <v>20</v>
      </c>
      <c r="L128" s="28" t="s">
        <v>21</v>
      </c>
      <c r="M128" s="29" t="s">
        <v>22</v>
      </c>
      <c r="N128" s="29" t="s">
        <v>18</v>
      </c>
      <c r="O128" s="29" t="s">
        <v>34</v>
      </c>
      <c r="P128" s="128" t="s">
        <v>23</v>
      </c>
      <c r="Q128" s="129"/>
      <c r="R128" s="128" t="s">
        <v>24</v>
      </c>
      <c r="S128" s="129"/>
      <c r="T128" s="128" t="s">
        <v>25</v>
      </c>
      <c r="U128" s="129"/>
      <c r="V128" s="128" t="s">
        <v>26</v>
      </c>
      <c r="W128" s="129"/>
    </row>
    <row r="129" spans="1:23">
      <c r="A129" s="30"/>
      <c r="B129" s="30" t="s">
        <v>27</v>
      </c>
      <c r="C129" s="30" t="s">
        <v>118</v>
      </c>
      <c r="D129" s="30" t="s">
        <v>120</v>
      </c>
      <c r="E129" s="30" t="s">
        <v>122</v>
      </c>
      <c r="F129" s="30" t="s">
        <v>28</v>
      </c>
      <c r="G129" s="30" t="s">
        <v>28</v>
      </c>
      <c r="H129" s="134" t="s">
        <v>30</v>
      </c>
      <c r="I129" s="135"/>
      <c r="J129" s="136"/>
      <c r="K129" s="30" t="s">
        <v>140</v>
      </c>
      <c r="L129" s="30" t="s">
        <v>31</v>
      </c>
      <c r="M129" s="31" t="s">
        <v>123</v>
      </c>
      <c r="N129" s="31" t="s">
        <v>29</v>
      </c>
      <c r="O129" s="31" t="s">
        <v>124</v>
      </c>
      <c r="P129" s="32" t="s">
        <v>303</v>
      </c>
      <c r="Q129" s="32"/>
      <c r="R129" s="32" t="s">
        <v>304</v>
      </c>
      <c r="S129" s="32"/>
      <c r="T129" s="32" t="s">
        <v>305</v>
      </c>
      <c r="U129" s="32"/>
      <c r="V129" s="32" t="s">
        <v>306</v>
      </c>
      <c r="W129" s="32"/>
    </row>
    <row r="130" spans="1:23">
      <c r="A130" s="33"/>
      <c r="B130" s="33"/>
      <c r="C130" s="33"/>
      <c r="D130" s="33"/>
      <c r="E130" s="33"/>
      <c r="F130" s="33"/>
      <c r="G130" s="33"/>
      <c r="H130" s="47">
        <v>2558</v>
      </c>
      <c r="I130" s="47">
        <v>2559</v>
      </c>
      <c r="J130" s="47">
        <v>2560</v>
      </c>
      <c r="K130" s="33">
        <f>J130+1</f>
        <v>2561</v>
      </c>
      <c r="L130" s="33" t="s">
        <v>33</v>
      </c>
      <c r="M130" s="33">
        <f>J130+1</f>
        <v>2561</v>
      </c>
      <c r="N130" s="34" t="s">
        <v>32</v>
      </c>
      <c r="O130" s="34"/>
      <c r="P130" s="47" t="s">
        <v>12</v>
      </c>
      <c r="Q130" s="8" t="s">
        <v>125</v>
      </c>
      <c r="R130" s="47" t="s">
        <v>12</v>
      </c>
      <c r="S130" s="8" t="s">
        <v>125</v>
      </c>
      <c r="T130" s="47" t="s">
        <v>12</v>
      </c>
      <c r="U130" s="8" t="s">
        <v>125</v>
      </c>
      <c r="V130" s="47" t="s">
        <v>12</v>
      </c>
      <c r="W130" s="8" t="s">
        <v>125</v>
      </c>
    </row>
    <row r="131" spans="1:23">
      <c r="A131" s="15">
        <v>10949</v>
      </c>
      <c r="B131" s="13">
        <v>94</v>
      </c>
      <c r="C131" s="60" t="s">
        <v>247</v>
      </c>
      <c r="D131" s="67" t="s">
        <v>107</v>
      </c>
      <c r="E131" s="14" t="s">
        <v>115</v>
      </c>
      <c r="F131" s="9">
        <v>3</v>
      </c>
      <c r="G131" s="14" t="s">
        <v>49</v>
      </c>
      <c r="H131" s="47">
        <v>5</v>
      </c>
      <c r="I131" s="47">
        <v>5</v>
      </c>
      <c r="J131" s="47">
        <v>5</v>
      </c>
      <c r="K131" s="8">
        <v>5</v>
      </c>
      <c r="L131" s="102">
        <v>1</v>
      </c>
      <c r="M131" s="103">
        <v>4</v>
      </c>
      <c r="N131" s="104">
        <v>7500</v>
      </c>
      <c r="O131" s="105">
        <f t="shared" si="19"/>
        <v>30000</v>
      </c>
      <c r="P131" s="102">
        <v>0</v>
      </c>
      <c r="Q131" s="104">
        <f t="shared" si="20"/>
        <v>0</v>
      </c>
      <c r="R131" s="102">
        <v>2</v>
      </c>
      <c r="S131" s="104">
        <f t="shared" si="21"/>
        <v>15000</v>
      </c>
      <c r="T131" s="102">
        <v>2</v>
      </c>
      <c r="U131" s="104">
        <f t="shared" si="22"/>
        <v>15000</v>
      </c>
      <c r="V131" s="102">
        <v>0</v>
      </c>
      <c r="W131" s="104">
        <f t="shared" si="23"/>
        <v>0</v>
      </c>
    </row>
    <row r="132" spans="1:23">
      <c r="A132" s="15">
        <v>10949</v>
      </c>
      <c r="B132" s="13">
        <v>95</v>
      </c>
      <c r="C132" s="60" t="s">
        <v>248</v>
      </c>
      <c r="D132" s="48" t="s">
        <v>43</v>
      </c>
      <c r="E132" s="51" t="s">
        <v>115</v>
      </c>
      <c r="F132" s="9">
        <v>660</v>
      </c>
      <c r="G132" s="51" t="s">
        <v>42</v>
      </c>
      <c r="H132" s="47">
        <v>15</v>
      </c>
      <c r="I132" s="47">
        <v>15</v>
      </c>
      <c r="J132" s="47">
        <v>15</v>
      </c>
      <c r="K132" s="8">
        <v>15</v>
      </c>
      <c r="L132" s="102">
        <v>2</v>
      </c>
      <c r="M132" s="103">
        <v>13</v>
      </c>
      <c r="N132" s="104">
        <v>3660</v>
      </c>
      <c r="O132" s="105">
        <f t="shared" si="19"/>
        <v>47580</v>
      </c>
      <c r="P132" s="102">
        <v>4</v>
      </c>
      <c r="Q132" s="104">
        <f t="shared" si="20"/>
        <v>14640</v>
      </c>
      <c r="R132" s="102">
        <v>3</v>
      </c>
      <c r="S132" s="104">
        <f t="shared" si="21"/>
        <v>10980</v>
      </c>
      <c r="T132" s="102">
        <v>3</v>
      </c>
      <c r="U132" s="104">
        <f t="shared" si="22"/>
        <v>10980</v>
      </c>
      <c r="V132" s="102">
        <v>3</v>
      </c>
      <c r="W132" s="104">
        <f t="shared" si="23"/>
        <v>10980</v>
      </c>
    </row>
    <row r="133" spans="1:23">
      <c r="A133" s="15">
        <v>10949</v>
      </c>
      <c r="B133" s="13">
        <v>96</v>
      </c>
      <c r="C133" s="60" t="s">
        <v>249</v>
      </c>
      <c r="D133" s="48" t="s">
        <v>2</v>
      </c>
      <c r="E133" s="51" t="s">
        <v>115</v>
      </c>
      <c r="F133" s="9">
        <v>620</v>
      </c>
      <c r="G133" s="51" t="s">
        <v>42</v>
      </c>
      <c r="H133" s="47">
        <v>13</v>
      </c>
      <c r="I133" s="47">
        <v>14</v>
      </c>
      <c r="J133" s="47">
        <v>14</v>
      </c>
      <c r="K133" s="8">
        <v>13</v>
      </c>
      <c r="L133" s="102">
        <v>3</v>
      </c>
      <c r="M133" s="103">
        <v>10</v>
      </c>
      <c r="N133" s="104">
        <v>5580</v>
      </c>
      <c r="O133" s="105">
        <f t="shared" si="19"/>
        <v>55800</v>
      </c>
      <c r="P133" s="102">
        <v>2</v>
      </c>
      <c r="Q133" s="104">
        <f t="shared" si="20"/>
        <v>11160</v>
      </c>
      <c r="R133" s="102">
        <v>3</v>
      </c>
      <c r="S133" s="104">
        <f t="shared" si="21"/>
        <v>16740</v>
      </c>
      <c r="T133" s="102">
        <v>3</v>
      </c>
      <c r="U133" s="104">
        <f t="shared" si="22"/>
        <v>16740</v>
      </c>
      <c r="V133" s="102">
        <v>2</v>
      </c>
      <c r="W133" s="104">
        <f t="shared" si="23"/>
        <v>11160</v>
      </c>
    </row>
    <row r="134" spans="1:23">
      <c r="A134" s="15">
        <v>10949</v>
      </c>
      <c r="B134" s="13">
        <v>97</v>
      </c>
      <c r="C134" s="60" t="s">
        <v>250</v>
      </c>
      <c r="D134" s="48" t="s">
        <v>39</v>
      </c>
      <c r="E134" s="51" t="s">
        <v>115</v>
      </c>
      <c r="F134" s="9">
        <v>360</v>
      </c>
      <c r="G134" s="51" t="s">
        <v>42</v>
      </c>
      <c r="H134" s="47">
        <v>38</v>
      </c>
      <c r="I134" s="47">
        <v>40</v>
      </c>
      <c r="J134" s="47">
        <v>42</v>
      </c>
      <c r="K134" s="8">
        <v>42</v>
      </c>
      <c r="L134" s="102">
        <v>3</v>
      </c>
      <c r="M134" s="103">
        <v>39</v>
      </c>
      <c r="N134" s="104">
        <v>4320</v>
      </c>
      <c r="O134" s="105">
        <f t="shared" si="19"/>
        <v>168480</v>
      </c>
      <c r="P134" s="102">
        <v>10</v>
      </c>
      <c r="Q134" s="104">
        <f t="shared" si="20"/>
        <v>43200</v>
      </c>
      <c r="R134" s="102">
        <v>10</v>
      </c>
      <c r="S134" s="104">
        <f t="shared" si="21"/>
        <v>43200</v>
      </c>
      <c r="T134" s="102">
        <v>10</v>
      </c>
      <c r="U134" s="104">
        <f t="shared" si="22"/>
        <v>43200</v>
      </c>
      <c r="V134" s="102">
        <v>9</v>
      </c>
      <c r="W134" s="104">
        <f t="shared" si="23"/>
        <v>38880</v>
      </c>
    </row>
    <row r="135" spans="1:23">
      <c r="A135" s="15">
        <v>10949</v>
      </c>
      <c r="B135" s="13">
        <v>98</v>
      </c>
      <c r="C135" s="60" t="s">
        <v>251</v>
      </c>
      <c r="D135" s="48" t="s">
        <v>3</v>
      </c>
      <c r="E135" s="51" t="s">
        <v>115</v>
      </c>
      <c r="F135" s="9">
        <v>625</v>
      </c>
      <c r="G135" s="51" t="s">
        <v>42</v>
      </c>
      <c r="H135" s="47">
        <v>4</v>
      </c>
      <c r="I135" s="47">
        <v>4</v>
      </c>
      <c r="J135" s="47">
        <v>4</v>
      </c>
      <c r="K135" s="8">
        <v>4</v>
      </c>
      <c r="L135" s="102">
        <v>1</v>
      </c>
      <c r="M135" s="103">
        <v>3</v>
      </c>
      <c r="N135" s="104">
        <v>8125</v>
      </c>
      <c r="O135" s="105">
        <f t="shared" si="19"/>
        <v>24375</v>
      </c>
      <c r="P135" s="102">
        <v>1</v>
      </c>
      <c r="Q135" s="104">
        <f t="shared" si="20"/>
        <v>8125</v>
      </c>
      <c r="R135" s="102">
        <v>1</v>
      </c>
      <c r="S135" s="104">
        <f t="shared" si="21"/>
        <v>8125</v>
      </c>
      <c r="T135" s="102">
        <v>1</v>
      </c>
      <c r="U135" s="104">
        <f t="shared" si="22"/>
        <v>8125</v>
      </c>
      <c r="V135" s="102">
        <v>0</v>
      </c>
      <c r="W135" s="104">
        <f t="shared" si="23"/>
        <v>0</v>
      </c>
    </row>
    <row r="136" spans="1:23">
      <c r="A136" s="15">
        <v>10949</v>
      </c>
      <c r="B136" s="13">
        <f>IF(B135&gt;0,B135+1,#REF!+1)</f>
        <v>99</v>
      </c>
      <c r="C136" s="60" t="s">
        <v>252</v>
      </c>
      <c r="D136" s="48" t="s">
        <v>4</v>
      </c>
      <c r="E136" s="51" t="s">
        <v>115</v>
      </c>
      <c r="F136" s="9">
        <v>910</v>
      </c>
      <c r="G136" s="51" t="s">
        <v>42</v>
      </c>
      <c r="H136" s="47">
        <v>5</v>
      </c>
      <c r="I136" s="47">
        <v>5</v>
      </c>
      <c r="J136" s="47">
        <v>5</v>
      </c>
      <c r="K136" s="8">
        <v>5</v>
      </c>
      <c r="L136" s="102">
        <v>1</v>
      </c>
      <c r="M136" s="103">
        <v>4</v>
      </c>
      <c r="N136" s="104">
        <v>11830</v>
      </c>
      <c r="O136" s="105">
        <f t="shared" si="19"/>
        <v>47320</v>
      </c>
      <c r="P136" s="102">
        <v>2</v>
      </c>
      <c r="Q136" s="104">
        <f t="shared" si="20"/>
        <v>23660</v>
      </c>
      <c r="R136" s="102">
        <v>0</v>
      </c>
      <c r="S136" s="104">
        <f t="shared" si="21"/>
        <v>0</v>
      </c>
      <c r="T136" s="102">
        <v>2</v>
      </c>
      <c r="U136" s="104">
        <f t="shared" si="22"/>
        <v>23660</v>
      </c>
      <c r="V136" s="102">
        <v>0</v>
      </c>
      <c r="W136" s="104">
        <f t="shared" si="23"/>
        <v>0</v>
      </c>
    </row>
    <row r="137" spans="1:23">
      <c r="A137" s="15">
        <v>10949</v>
      </c>
      <c r="B137" s="13">
        <f t="shared" ref="B137:B149" si="26">IF(B136&gt;0,B136+1,B135+1)</f>
        <v>100</v>
      </c>
      <c r="C137" s="60" t="s">
        <v>253</v>
      </c>
      <c r="D137" s="48" t="s">
        <v>5</v>
      </c>
      <c r="E137" s="51" t="s">
        <v>115</v>
      </c>
      <c r="F137" s="9">
        <v>750</v>
      </c>
      <c r="G137" s="51" t="s">
        <v>42</v>
      </c>
      <c r="H137" s="47">
        <v>6</v>
      </c>
      <c r="I137" s="47">
        <v>6</v>
      </c>
      <c r="J137" s="47">
        <v>6</v>
      </c>
      <c r="K137" s="8">
        <v>7</v>
      </c>
      <c r="L137" s="102">
        <v>1</v>
      </c>
      <c r="M137" s="103">
        <v>6</v>
      </c>
      <c r="N137" s="104">
        <v>9750</v>
      </c>
      <c r="O137" s="105">
        <f t="shared" si="19"/>
        <v>58500</v>
      </c>
      <c r="P137" s="102">
        <v>2</v>
      </c>
      <c r="Q137" s="104">
        <f t="shared" si="20"/>
        <v>19500</v>
      </c>
      <c r="R137" s="102">
        <v>2</v>
      </c>
      <c r="S137" s="104">
        <f t="shared" si="21"/>
        <v>19500</v>
      </c>
      <c r="T137" s="102">
        <v>2</v>
      </c>
      <c r="U137" s="104">
        <f t="shared" si="22"/>
        <v>19500</v>
      </c>
      <c r="V137" s="102">
        <v>0</v>
      </c>
      <c r="W137" s="104">
        <f t="shared" si="23"/>
        <v>0</v>
      </c>
    </row>
    <row r="138" spans="1:23">
      <c r="A138" s="15">
        <v>10949</v>
      </c>
      <c r="B138" s="13">
        <f t="shared" si="26"/>
        <v>101</v>
      </c>
      <c r="C138" s="60" t="s">
        <v>254</v>
      </c>
      <c r="D138" s="48" t="s">
        <v>41</v>
      </c>
      <c r="E138" s="51" t="s">
        <v>115</v>
      </c>
      <c r="F138" s="9">
        <v>185</v>
      </c>
      <c r="G138" s="51" t="s">
        <v>42</v>
      </c>
      <c r="H138" s="47">
        <v>10</v>
      </c>
      <c r="I138" s="47">
        <v>10</v>
      </c>
      <c r="J138" s="47">
        <v>10</v>
      </c>
      <c r="K138" s="8">
        <v>10</v>
      </c>
      <c r="L138" s="102">
        <v>1</v>
      </c>
      <c r="M138" s="103">
        <v>9</v>
      </c>
      <c r="N138" s="104">
        <v>7770</v>
      </c>
      <c r="O138" s="105">
        <f t="shared" si="19"/>
        <v>69930</v>
      </c>
      <c r="P138" s="102">
        <v>3</v>
      </c>
      <c r="Q138" s="104">
        <f t="shared" si="20"/>
        <v>23310</v>
      </c>
      <c r="R138" s="102">
        <v>3</v>
      </c>
      <c r="S138" s="104">
        <f t="shared" si="21"/>
        <v>23310</v>
      </c>
      <c r="T138" s="102">
        <v>3</v>
      </c>
      <c r="U138" s="104">
        <f t="shared" si="22"/>
        <v>23310</v>
      </c>
      <c r="V138" s="102">
        <v>0</v>
      </c>
      <c r="W138" s="104">
        <f t="shared" si="23"/>
        <v>0</v>
      </c>
    </row>
    <row r="139" spans="1:23">
      <c r="A139" s="15">
        <v>10949</v>
      </c>
      <c r="B139" s="13">
        <f t="shared" si="26"/>
        <v>102</v>
      </c>
      <c r="C139" s="60" t="s">
        <v>255</v>
      </c>
      <c r="D139" s="48" t="s">
        <v>40</v>
      </c>
      <c r="E139" s="51" t="s">
        <v>115</v>
      </c>
      <c r="F139" s="9">
        <v>185</v>
      </c>
      <c r="G139" s="51" t="s">
        <v>42</v>
      </c>
      <c r="H139" s="47">
        <v>30</v>
      </c>
      <c r="I139" s="47">
        <v>37</v>
      </c>
      <c r="J139" s="47">
        <v>37</v>
      </c>
      <c r="K139" s="8">
        <v>37</v>
      </c>
      <c r="L139" s="102">
        <v>3</v>
      </c>
      <c r="M139" s="103">
        <v>34</v>
      </c>
      <c r="N139" s="104">
        <v>8325</v>
      </c>
      <c r="O139" s="105">
        <f t="shared" si="19"/>
        <v>283050</v>
      </c>
      <c r="P139" s="102">
        <v>10</v>
      </c>
      <c r="Q139" s="104">
        <f t="shared" si="20"/>
        <v>83250</v>
      </c>
      <c r="R139" s="102">
        <v>10</v>
      </c>
      <c r="S139" s="104">
        <f t="shared" si="21"/>
        <v>83250</v>
      </c>
      <c r="T139" s="102">
        <v>14</v>
      </c>
      <c r="U139" s="104">
        <f t="shared" si="22"/>
        <v>116550</v>
      </c>
      <c r="V139" s="102">
        <v>0</v>
      </c>
      <c r="W139" s="104">
        <f t="shared" si="23"/>
        <v>0</v>
      </c>
    </row>
    <row r="140" spans="1:23">
      <c r="A140" s="15">
        <v>10949</v>
      </c>
      <c r="B140" s="13">
        <f t="shared" si="26"/>
        <v>103</v>
      </c>
      <c r="C140" s="60" t="s">
        <v>256</v>
      </c>
      <c r="D140" s="48" t="s">
        <v>6</v>
      </c>
      <c r="E140" s="51" t="s">
        <v>115</v>
      </c>
      <c r="F140" s="9">
        <v>750</v>
      </c>
      <c r="G140" s="51" t="s">
        <v>42</v>
      </c>
      <c r="H140" s="47">
        <v>4</v>
      </c>
      <c r="I140" s="47">
        <v>4</v>
      </c>
      <c r="J140" s="47">
        <v>4</v>
      </c>
      <c r="K140" s="8">
        <v>4</v>
      </c>
      <c r="L140" s="102">
        <v>1</v>
      </c>
      <c r="M140" s="103">
        <v>3</v>
      </c>
      <c r="N140" s="104">
        <v>4500</v>
      </c>
      <c r="O140" s="105">
        <f t="shared" si="19"/>
        <v>13500</v>
      </c>
      <c r="P140" s="102">
        <v>1</v>
      </c>
      <c r="Q140" s="104">
        <f t="shared" si="20"/>
        <v>4500</v>
      </c>
      <c r="R140" s="102">
        <v>1</v>
      </c>
      <c r="S140" s="104">
        <f t="shared" si="21"/>
        <v>4500</v>
      </c>
      <c r="T140" s="102">
        <v>1</v>
      </c>
      <c r="U140" s="104">
        <f t="shared" si="22"/>
        <v>4500</v>
      </c>
      <c r="V140" s="102">
        <v>0</v>
      </c>
      <c r="W140" s="104">
        <f t="shared" si="23"/>
        <v>0</v>
      </c>
    </row>
    <row r="141" spans="1:23">
      <c r="A141" s="15">
        <v>10949</v>
      </c>
      <c r="B141" s="13">
        <f t="shared" si="26"/>
        <v>104</v>
      </c>
      <c r="C141" s="60" t="s">
        <v>257</v>
      </c>
      <c r="D141" s="48" t="s">
        <v>7</v>
      </c>
      <c r="E141" s="51" t="s">
        <v>115</v>
      </c>
      <c r="F141" s="9">
        <v>620</v>
      </c>
      <c r="G141" s="51" t="s">
        <v>42</v>
      </c>
      <c r="H141" s="47">
        <v>4</v>
      </c>
      <c r="I141" s="47">
        <v>4</v>
      </c>
      <c r="J141" s="47">
        <v>4</v>
      </c>
      <c r="K141" s="8">
        <v>4</v>
      </c>
      <c r="L141" s="102">
        <v>1</v>
      </c>
      <c r="M141" s="103">
        <v>3</v>
      </c>
      <c r="N141" s="104">
        <v>4960</v>
      </c>
      <c r="O141" s="105">
        <f t="shared" si="19"/>
        <v>14880</v>
      </c>
      <c r="P141" s="102">
        <v>1</v>
      </c>
      <c r="Q141" s="104">
        <f t="shared" si="20"/>
        <v>4960</v>
      </c>
      <c r="R141" s="102">
        <v>1</v>
      </c>
      <c r="S141" s="104">
        <f t="shared" si="21"/>
        <v>4960</v>
      </c>
      <c r="T141" s="102">
        <v>1</v>
      </c>
      <c r="U141" s="104">
        <f t="shared" si="22"/>
        <v>4960</v>
      </c>
      <c r="V141" s="102">
        <v>0</v>
      </c>
      <c r="W141" s="104">
        <f t="shared" si="23"/>
        <v>0</v>
      </c>
    </row>
    <row r="142" spans="1:23">
      <c r="A142" s="15">
        <v>10949</v>
      </c>
      <c r="B142" s="13">
        <f t="shared" si="26"/>
        <v>105</v>
      </c>
      <c r="C142" s="60" t="s">
        <v>258</v>
      </c>
      <c r="D142" s="48" t="s">
        <v>0</v>
      </c>
      <c r="E142" s="51" t="s">
        <v>115</v>
      </c>
      <c r="F142" s="9">
        <v>230</v>
      </c>
      <c r="G142" s="51" t="s">
        <v>42</v>
      </c>
      <c r="H142" s="47">
        <v>12</v>
      </c>
      <c r="I142" s="47">
        <v>13</v>
      </c>
      <c r="J142" s="47">
        <v>13</v>
      </c>
      <c r="K142" s="8">
        <v>13</v>
      </c>
      <c r="L142" s="102">
        <v>3</v>
      </c>
      <c r="M142" s="103">
        <v>10</v>
      </c>
      <c r="N142" s="104">
        <v>2760</v>
      </c>
      <c r="O142" s="105">
        <f t="shared" si="19"/>
        <v>27600</v>
      </c>
      <c r="P142" s="102">
        <v>2</v>
      </c>
      <c r="Q142" s="104">
        <f t="shared" si="20"/>
        <v>5520</v>
      </c>
      <c r="R142" s="102">
        <v>3</v>
      </c>
      <c r="S142" s="104">
        <f t="shared" si="21"/>
        <v>8280</v>
      </c>
      <c r="T142" s="102">
        <v>3</v>
      </c>
      <c r="U142" s="104">
        <f t="shared" si="22"/>
        <v>8280</v>
      </c>
      <c r="V142" s="102">
        <v>2</v>
      </c>
      <c r="W142" s="104">
        <f t="shared" si="23"/>
        <v>5520</v>
      </c>
    </row>
    <row r="143" spans="1:23">
      <c r="A143" s="15">
        <v>10949</v>
      </c>
      <c r="B143" s="13">
        <v>104</v>
      </c>
      <c r="C143" s="60" t="s">
        <v>259</v>
      </c>
      <c r="D143" s="48" t="s">
        <v>1</v>
      </c>
      <c r="E143" s="51" t="s">
        <v>115</v>
      </c>
      <c r="F143" s="9">
        <v>590</v>
      </c>
      <c r="G143" s="51" t="s">
        <v>42</v>
      </c>
      <c r="H143" s="47">
        <v>3</v>
      </c>
      <c r="I143" s="47">
        <v>3</v>
      </c>
      <c r="J143" s="47">
        <v>3</v>
      </c>
      <c r="K143" s="8">
        <v>4</v>
      </c>
      <c r="L143" s="102">
        <v>1</v>
      </c>
      <c r="M143" s="103">
        <v>3</v>
      </c>
      <c r="N143" s="104">
        <v>7080</v>
      </c>
      <c r="O143" s="105">
        <f t="shared" si="19"/>
        <v>21240</v>
      </c>
      <c r="P143" s="102">
        <v>1</v>
      </c>
      <c r="Q143" s="104">
        <f t="shared" si="20"/>
        <v>7080</v>
      </c>
      <c r="R143" s="102">
        <v>1</v>
      </c>
      <c r="S143" s="104">
        <f t="shared" si="21"/>
        <v>7080</v>
      </c>
      <c r="T143" s="102">
        <v>1</v>
      </c>
      <c r="U143" s="104">
        <f t="shared" si="22"/>
        <v>7080</v>
      </c>
      <c r="V143" s="102">
        <v>0</v>
      </c>
      <c r="W143" s="104">
        <f t="shared" si="23"/>
        <v>0</v>
      </c>
    </row>
    <row r="144" spans="1:23">
      <c r="A144" s="15">
        <v>10949</v>
      </c>
      <c r="B144" s="13">
        <v>105</v>
      </c>
      <c r="C144" s="60" t="s">
        <v>260</v>
      </c>
      <c r="D144" s="64" t="s">
        <v>300</v>
      </c>
      <c r="E144" s="51" t="s">
        <v>115</v>
      </c>
      <c r="F144" s="9">
        <v>980</v>
      </c>
      <c r="G144" s="51" t="s">
        <v>42</v>
      </c>
      <c r="H144" s="47">
        <v>4</v>
      </c>
      <c r="I144" s="47">
        <v>5</v>
      </c>
      <c r="J144" s="47">
        <v>5</v>
      </c>
      <c r="K144" s="8">
        <v>5</v>
      </c>
      <c r="L144" s="102">
        <v>2</v>
      </c>
      <c r="M144" s="103">
        <v>3</v>
      </c>
      <c r="N144" s="104">
        <v>11760</v>
      </c>
      <c r="O144" s="105">
        <f t="shared" si="19"/>
        <v>35280</v>
      </c>
      <c r="P144" s="102">
        <v>1</v>
      </c>
      <c r="Q144" s="104">
        <f t="shared" si="20"/>
        <v>11760</v>
      </c>
      <c r="R144" s="102">
        <v>1</v>
      </c>
      <c r="S144" s="104">
        <f t="shared" si="21"/>
        <v>11760</v>
      </c>
      <c r="T144" s="102">
        <v>1</v>
      </c>
      <c r="U144" s="104">
        <f t="shared" si="22"/>
        <v>11760</v>
      </c>
      <c r="V144" s="102">
        <v>0</v>
      </c>
      <c r="W144" s="104">
        <f t="shared" si="23"/>
        <v>0</v>
      </c>
    </row>
    <row r="145" spans="1:23">
      <c r="A145" s="15">
        <v>10949</v>
      </c>
      <c r="B145" s="13">
        <v>106</v>
      </c>
      <c r="C145" s="60" t="s">
        <v>261</v>
      </c>
      <c r="D145" s="64" t="s">
        <v>301</v>
      </c>
      <c r="E145" s="51" t="s">
        <v>115</v>
      </c>
      <c r="F145" s="9">
        <v>980</v>
      </c>
      <c r="G145" s="51" t="s">
        <v>42</v>
      </c>
      <c r="H145" s="47">
        <v>4</v>
      </c>
      <c r="I145" s="47">
        <v>5</v>
      </c>
      <c r="J145" s="47">
        <v>5</v>
      </c>
      <c r="K145" s="8">
        <v>5</v>
      </c>
      <c r="L145" s="102">
        <v>2</v>
      </c>
      <c r="M145" s="103">
        <v>3</v>
      </c>
      <c r="N145" s="104">
        <v>11760</v>
      </c>
      <c r="O145" s="105">
        <f t="shared" si="19"/>
        <v>35280</v>
      </c>
      <c r="P145" s="102">
        <v>1</v>
      </c>
      <c r="Q145" s="104">
        <f t="shared" si="20"/>
        <v>11760</v>
      </c>
      <c r="R145" s="102">
        <v>1</v>
      </c>
      <c r="S145" s="104">
        <f t="shared" si="21"/>
        <v>11760</v>
      </c>
      <c r="T145" s="102">
        <v>1</v>
      </c>
      <c r="U145" s="104">
        <f t="shared" si="22"/>
        <v>11760</v>
      </c>
      <c r="V145" s="102">
        <v>0</v>
      </c>
      <c r="W145" s="104">
        <f t="shared" si="23"/>
        <v>0</v>
      </c>
    </row>
    <row r="146" spans="1:23">
      <c r="A146" s="15">
        <v>10949</v>
      </c>
      <c r="B146" s="13">
        <v>107</v>
      </c>
      <c r="C146" s="60" t="s">
        <v>262</v>
      </c>
      <c r="D146" s="64" t="s">
        <v>108</v>
      </c>
      <c r="E146" s="51" t="s">
        <v>115</v>
      </c>
      <c r="F146" s="9">
        <v>310</v>
      </c>
      <c r="G146" s="51" t="s">
        <v>42</v>
      </c>
      <c r="H146" s="47">
        <v>10</v>
      </c>
      <c r="I146" s="47">
        <v>10</v>
      </c>
      <c r="J146" s="47">
        <v>10</v>
      </c>
      <c r="K146" s="8">
        <v>10</v>
      </c>
      <c r="L146" s="102">
        <v>2</v>
      </c>
      <c r="M146" s="103">
        <v>8</v>
      </c>
      <c r="N146" s="104">
        <v>2790</v>
      </c>
      <c r="O146" s="105">
        <f t="shared" si="19"/>
        <v>22320</v>
      </c>
      <c r="P146" s="102">
        <v>2</v>
      </c>
      <c r="Q146" s="104">
        <f t="shared" si="20"/>
        <v>5580</v>
      </c>
      <c r="R146" s="102">
        <v>2</v>
      </c>
      <c r="S146" s="104">
        <f t="shared" si="21"/>
        <v>5580</v>
      </c>
      <c r="T146" s="102">
        <v>2</v>
      </c>
      <c r="U146" s="104">
        <f t="shared" si="22"/>
        <v>5580</v>
      </c>
      <c r="V146" s="102">
        <v>2</v>
      </c>
      <c r="W146" s="104">
        <f t="shared" si="23"/>
        <v>5580</v>
      </c>
    </row>
    <row r="147" spans="1:23">
      <c r="A147" s="15">
        <v>10949</v>
      </c>
      <c r="B147" s="13">
        <v>108</v>
      </c>
      <c r="C147" s="60" t="s">
        <v>263</v>
      </c>
      <c r="D147" s="48" t="s">
        <v>36</v>
      </c>
      <c r="E147" s="51" t="s">
        <v>115</v>
      </c>
      <c r="F147" s="9">
        <v>700</v>
      </c>
      <c r="G147" s="51" t="s">
        <v>42</v>
      </c>
      <c r="H147" s="47">
        <v>3</v>
      </c>
      <c r="I147" s="47">
        <v>4</v>
      </c>
      <c r="J147" s="47">
        <v>4</v>
      </c>
      <c r="K147" s="8">
        <v>4</v>
      </c>
      <c r="L147" s="102">
        <v>2</v>
      </c>
      <c r="M147" s="103">
        <v>2</v>
      </c>
      <c r="N147" s="104">
        <v>6300</v>
      </c>
      <c r="O147" s="105">
        <f t="shared" si="19"/>
        <v>12600</v>
      </c>
      <c r="P147" s="102">
        <v>1</v>
      </c>
      <c r="Q147" s="104">
        <f t="shared" si="20"/>
        <v>6300</v>
      </c>
      <c r="R147" s="102">
        <v>0</v>
      </c>
      <c r="S147" s="104">
        <f t="shared" si="21"/>
        <v>0</v>
      </c>
      <c r="T147" s="102">
        <v>1</v>
      </c>
      <c r="U147" s="104">
        <f t="shared" si="22"/>
        <v>6300</v>
      </c>
      <c r="V147" s="102">
        <v>0</v>
      </c>
      <c r="W147" s="104">
        <f t="shared" si="23"/>
        <v>0</v>
      </c>
    </row>
    <row r="148" spans="1:23">
      <c r="A148" s="15">
        <v>10949</v>
      </c>
      <c r="B148" s="13">
        <f>IF(B147&gt;0,B147+1,#REF!+1)</f>
        <v>109</v>
      </c>
      <c r="C148" s="60" t="s">
        <v>264</v>
      </c>
      <c r="D148" s="48" t="s">
        <v>51</v>
      </c>
      <c r="E148" s="51" t="s">
        <v>115</v>
      </c>
      <c r="F148" s="9">
        <v>590</v>
      </c>
      <c r="G148" s="51" t="s">
        <v>42</v>
      </c>
      <c r="H148" s="47">
        <v>4</v>
      </c>
      <c r="I148" s="47">
        <v>5</v>
      </c>
      <c r="J148" s="47">
        <v>5</v>
      </c>
      <c r="K148" s="8">
        <v>4</v>
      </c>
      <c r="L148" s="102">
        <v>1</v>
      </c>
      <c r="M148" s="103">
        <v>3</v>
      </c>
      <c r="N148" s="104">
        <v>5310</v>
      </c>
      <c r="O148" s="105">
        <f t="shared" si="19"/>
        <v>15930</v>
      </c>
      <c r="P148" s="102">
        <v>1</v>
      </c>
      <c r="Q148" s="104">
        <f t="shared" si="20"/>
        <v>5310</v>
      </c>
      <c r="R148" s="102">
        <v>1</v>
      </c>
      <c r="S148" s="104">
        <f t="shared" si="21"/>
        <v>5310</v>
      </c>
      <c r="T148" s="102">
        <v>1</v>
      </c>
      <c r="U148" s="104">
        <f t="shared" si="22"/>
        <v>5310</v>
      </c>
      <c r="V148" s="102">
        <v>0</v>
      </c>
      <c r="W148" s="104">
        <f t="shared" si="23"/>
        <v>0</v>
      </c>
    </row>
    <row r="149" spans="1:23">
      <c r="A149" s="15">
        <v>10949</v>
      </c>
      <c r="B149" s="13">
        <f t="shared" si="26"/>
        <v>110</v>
      </c>
      <c r="C149" s="60" t="s">
        <v>265</v>
      </c>
      <c r="D149" s="48" t="s">
        <v>37</v>
      </c>
      <c r="E149" s="51" t="s">
        <v>115</v>
      </c>
      <c r="F149" s="9">
        <v>250</v>
      </c>
      <c r="G149" s="51" t="s">
        <v>42</v>
      </c>
      <c r="H149" s="47">
        <v>6</v>
      </c>
      <c r="I149" s="47">
        <v>6</v>
      </c>
      <c r="J149" s="47">
        <v>6</v>
      </c>
      <c r="K149" s="8">
        <v>6</v>
      </c>
      <c r="L149" s="102">
        <v>3</v>
      </c>
      <c r="M149" s="103">
        <v>3</v>
      </c>
      <c r="N149" s="104">
        <v>2250</v>
      </c>
      <c r="O149" s="105">
        <f t="shared" si="19"/>
        <v>6750</v>
      </c>
      <c r="P149" s="102">
        <v>1</v>
      </c>
      <c r="Q149" s="104">
        <f t="shared" si="20"/>
        <v>2250</v>
      </c>
      <c r="R149" s="102">
        <v>1</v>
      </c>
      <c r="S149" s="104">
        <f t="shared" si="21"/>
        <v>2250</v>
      </c>
      <c r="T149" s="102">
        <v>1</v>
      </c>
      <c r="U149" s="104">
        <f t="shared" si="22"/>
        <v>2250</v>
      </c>
      <c r="V149" s="102">
        <v>0</v>
      </c>
      <c r="W149" s="104">
        <f t="shared" si="23"/>
        <v>0</v>
      </c>
    </row>
    <row r="150" spans="1:23">
      <c r="A150" s="15">
        <v>10949</v>
      </c>
      <c r="B150" s="13">
        <v>111</v>
      </c>
      <c r="C150" s="60" t="s">
        <v>266</v>
      </c>
      <c r="D150" s="49" t="s">
        <v>110</v>
      </c>
      <c r="E150" s="13" t="s">
        <v>115</v>
      </c>
      <c r="F150" s="9">
        <v>100</v>
      </c>
      <c r="G150" s="13" t="s">
        <v>329</v>
      </c>
      <c r="H150" s="47">
        <v>2</v>
      </c>
      <c r="I150" s="47">
        <v>2</v>
      </c>
      <c r="J150" s="47">
        <v>2</v>
      </c>
      <c r="K150" s="8">
        <v>2</v>
      </c>
      <c r="L150" s="102">
        <v>0</v>
      </c>
      <c r="M150" s="103">
        <v>2</v>
      </c>
      <c r="N150" s="104">
        <v>5350</v>
      </c>
      <c r="O150" s="105">
        <f t="shared" si="19"/>
        <v>10700</v>
      </c>
      <c r="P150" s="102">
        <v>1</v>
      </c>
      <c r="Q150" s="104">
        <f t="shared" si="20"/>
        <v>5350</v>
      </c>
      <c r="R150" s="102">
        <v>0</v>
      </c>
      <c r="S150" s="104">
        <f t="shared" si="21"/>
        <v>0</v>
      </c>
      <c r="T150" s="102">
        <v>1</v>
      </c>
      <c r="U150" s="104">
        <f t="shared" si="22"/>
        <v>5350</v>
      </c>
      <c r="V150" s="102">
        <v>0</v>
      </c>
      <c r="W150" s="104">
        <f t="shared" si="23"/>
        <v>0</v>
      </c>
    </row>
    <row r="151" spans="1:23" s="27" customFormat="1">
      <c r="A151" s="132" t="s">
        <v>276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</row>
    <row r="152" spans="1:23">
      <c r="A152" s="133" t="s">
        <v>340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</row>
    <row r="153" spans="1:23">
      <c r="A153" s="28" t="s">
        <v>119</v>
      </c>
      <c r="B153" s="28" t="s">
        <v>16</v>
      </c>
      <c r="C153" s="28" t="s">
        <v>117</v>
      </c>
      <c r="D153" s="28"/>
      <c r="E153" s="28" t="s">
        <v>121</v>
      </c>
      <c r="F153" s="28" t="s">
        <v>17</v>
      </c>
      <c r="G153" s="28" t="s">
        <v>32</v>
      </c>
      <c r="H153" s="137" t="s">
        <v>19</v>
      </c>
      <c r="I153" s="138"/>
      <c r="J153" s="139"/>
      <c r="K153" s="28" t="s">
        <v>20</v>
      </c>
      <c r="L153" s="28" t="s">
        <v>21</v>
      </c>
      <c r="M153" s="29" t="s">
        <v>22</v>
      </c>
      <c r="N153" s="29" t="s">
        <v>18</v>
      </c>
      <c r="O153" s="29" t="s">
        <v>34</v>
      </c>
      <c r="P153" s="128" t="s">
        <v>23</v>
      </c>
      <c r="Q153" s="129"/>
      <c r="R153" s="128" t="s">
        <v>24</v>
      </c>
      <c r="S153" s="129"/>
      <c r="T153" s="128" t="s">
        <v>25</v>
      </c>
      <c r="U153" s="129"/>
      <c r="V153" s="128" t="s">
        <v>26</v>
      </c>
      <c r="W153" s="129"/>
    </row>
    <row r="154" spans="1:23">
      <c r="A154" s="30"/>
      <c r="B154" s="30" t="s">
        <v>27</v>
      </c>
      <c r="C154" s="30" t="s">
        <v>118</v>
      </c>
      <c r="D154" s="30" t="s">
        <v>120</v>
      </c>
      <c r="E154" s="30" t="s">
        <v>122</v>
      </c>
      <c r="F154" s="30" t="s">
        <v>28</v>
      </c>
      <c r="G154" s="30" t="s">
        <v>28</v>
      </c>
      <c r="H154" s="134" t="s">
        <v>30</v>
      </c>
      <c r="I154" s="135"/>
      <c r="J154" s="136"/>
      <c r="K154" s="30" t="s">
        <v>140</v>
      </c>
      <c r="L154" s="30" t="s">
        <v>31</v>
      </c>
      <c r="M154" s="31" t="s">
        <v>123</v>
      </c>
      <c r="N154" s="31" t="s">
        <v>29</v>
      </c>
      <c r="O154" s="31" t="s">
        <v>124</v>
      </c>
      <c r="P154" s="32" t="s">
        <v>303</v>
      </c>
      <c r="Q154" s="32"/>
      <c r="R154" s="32" t="s">
        <v>304</v>
      </c>
      <c r="S154" s="32"/>
      <c r="T154" s="32" t="s">
        <v>305</v>
      </c>
      <c r="U154" s="32"/>
      <c r="V154" s="32" t="s">
        <v>306</v>
      </c>
      <c r="W154" s="32"/>
    </row>
    <row r="155" spans="1:23">
      <c r="A155" s="33"/>
      <c r="B155" s="33"/>
      <c r="C155" s="33"/>
      <c r="D155" s="33"/>
      <c r="E155" s="33"/>
      <c r="F155" s="33"/>
      <c r="G155" s="33"/>
      <c r="H155" s="47">
        <v>2558</v>
      </c>
      <c r="I155" s="47">
        <v>2559</v>
      </c>
      <c r="J155" s="47">
        <v>2560</v>
      </c>
      <c r="K155" s="33">
        <f>J155+1</f>
        <v>2561</v>
      </c>
      <c r="L155" s="33" t="s">
        <v>33</v>
      </c>
      <c r="M155" s="33">
        <f>J155+1</f>
        <v>2561</v>
      </c>
      <c r="N155" s="34" t="s">
        <v>32</v>
      </c>
      <c r="O155" s="34"/>
      <c r="P155" s="47" t="s">
        <v>12</v>
      </c>
      <c r="Q155" s="8" t="s">
        <v>125</v>
      </c>
      <c r="R155" s="47" t="s">
        <v>12</v>
      </c>
      <c r="S155" s="8" t="s">
        <v>125</v>
      </c>
      <c r="T155" s="47" t="s">
        <v>12</v>
      </c>
      <c r="U155" s="8" t="s">
        <v>125</v>
      </c>
      <c r="V155" s="47" t="s">
        <v>12</v>
      </c>
      <c r="W155" s="8" t="s">
        <v>125</v>
      </c>
    </row>
    <row r="156" spans="1:23">
      <c r="A156" s="15">
        <v>10949</v>
      </c>
      <c r="B156" s="13">
        <v>112</v>
      </c>
      <c r="C156" s="60" t="s">
        <v>267</v>
      </c>
      <c r="D156" s="49" t="s">
        <v>109</v>
      </c>
      <c r="E156" s="51" t="s">
        <v>49</v>
      </c>
      <c r="F156" s="9">
        <v>10</v>
      </c>
      <c r="G156" s="51" t="s">
        <v>46</v>
      </c>
      <c r="H156" s="47">
        <v>48</v>
      </c>
      <c r="I156" s="47">
        <v>48</v>
      </c>
      <c r="J156" s="47">
        <v>48</v>
      </c>
      <c r="K156" s="8">
        <v>48</v>
      </c>
      <c r="L156" s="102">
        <v>3</v>
      </c>
      <c r="M156" s="103">
        <v>45</v>
      </c>
      <c r="N156" s="104">
        <v>2996</v>
      </c>
      <c r="O156" s="105">
        <f t="shared" si="19"/>
        <v>134820</v>
      </c>
      <c r="P156" s="102">
        <v>12</v>
      </c>
      <c r="Q156" s="104">
        <f t="shared" si="20"/>
        <v>35952</v>
      </c>
      <c r="R156" s="102">
        <v>12</v>
      </c>
      <c r="S156" s="104">
        <f t="shared" si="21"/>
        <v>35952</v>
      </c>
      <c r="T156" s="102">
        <v>12</v>
      </c>
      <c r="U156" s="104">
        <f t="shared" si="22"/>
        <v>35952</v>
      </c>
      <c r="V156" s="102">
        <v>9</v>
      </c>
      <c r="W156" s="104">
        <f t="shared" si="23"/>
        <v>26964</v>
      </c>
    </row>
    <row r="157" spans="1:23">
      <c r="A157" s="15">
        <v>10949</v>
      </c>
      <c r="B157" s="13">
        <v>113</v>
      </c>
      <c r="C157" s="60" t="s">
        <v>268</v>
      </c>
      <c r="D157" s="49" t="s">
        <v>111</v>
      </c>
      <c r="E157" s="13" t="s">
        <v>49</v>
      </c>
      <c r="F157" s="47">
        <v>6</v>
      </c>
      <c r="G157" s="13" t="s">
        <v>50</v>
      </c>
      <c r="H157" s="47">
        <v>2</v>
      </c>
      <c r="I157" s="47">
        <v>2</v>
      </c>
      <c r="J157" s="47">
        <v>2</v>
      </c>
      <c r="K157" s="8">
        <v>2</v>
      </c>
      <c r="L157" s="102">
        <v>0</v>
      </c>
      <c r="M157" s="103">
        <v>2</v>
      </c>
      <c r="N157" s="104">
        <v>6420</v>
      </c>
      <c r="O157" s="105">
        <f t="shared" si="19"/>
        <v>12840</v>
      </c>
      <c r="P157" s="102">
        <v>0</v>
      </c>
      <c r="Q157" s="104">
        <f t="shared" si="20"/>
        <v>0</v>
      </c>
      <c r="R157" s="102">
        <v>1</v>
      </c>
      <c r="S157" s="104">
        <f t="shared" si="21"/>
        <v>6420</v>
      </c>
      <c r="T157" s="102">
        <v>1</v>
      </c>
      <c r="U157" s="104">
        <f t="shared" si="22"/>
        <v>6420</v>
      </c>
      <c r="V157" s="102">
        <v>0</v>
      </c>
      <c r="W157" s="104">
        <f t="shared" si="23"/>
        <v>0</v>
      </c>
    </row>
    <row r="158" spans="1:23">
      <c r="A158" s="15">
        <v>10949</v>
      </c>
      <c r="B158" s="15"/>
      <c r="C158" s="15"/>
      <c r="D158" s="18" t="s">
        <v>269</v>
      </c>
      <c r="E158" s="15"/>
      <c r="F158" s="15"/>
      <c r="G158" s="15"/>
      <c r="H158" s="15"/>
      <c r="I158" s="15"/>
      <c r="J158" s="15"/>
      <c r="K158" s="15"/>
      <c r="L158" s="106"/>
      <c r="M158" s="106"/>
      <c r="N158" s="106"/>
      <c r="O158" s="106"/>
      <c r="P158" s="107"/>
      <c r="Q158" s="107"/>
      <c r="R158" s="107"/>
      <c r="S158" s="107"/>
      <c r="T158" s="107"/>
      <c r="U158" s="107"/>
      <c r="V158" s="107"/>
      <c r="W158" s="107"/>
    </row>
    <row r="159" spans="1:23">
      <c r="A159" s="15">
        <v>10949</v>
      </c>
      <c r="B159" s="13">
        <v>114</v>
      </c>
      <c r="C159" s="75" t="s">
        <v>270</v>
      </c>
      <c r="D159" s="76" t="s">
        <v>321</v>
      </c>
      <c r="E159" s="75" t="s">
        <v>49</v>
      </c>
      <c r="F159" s="47">
        <v>100</v>
      </c>
      <c r="G159" s="75" t="s">
        <v>46</v>
      </c>
      <c r="H159" s="47">
        <v>72</v>
      </c>
      <c r="I159" s="47">
        <v>72</v>
      </c>
      <c r="J159" s="47">
        <v>72</v>
      </c>
      <c r="K159" s="8">
        <v>72</v>
      </c>
      <c r="L159" s="102">
        <v>2</v>
      </c>
      <c r="M159" s="103">
        <v>70</v>
      </c>
      <c r="N159" s="104">
        <v>465</v>
      </c>
      <c r="O159" s="105">
        <f t="shared" ref="O159" si="27">M159*N159</f>
        <v>32550</v>
      </c>
      <c r="P159" s="102">
        <v>30</v>
      </c>
      <c r="Q159" s="104">
        <f t="shared" ref="Q159" si="28">N159*P159</f>
        <v>13950</v>
      </c>
      <c r="R159" s="102">
        <v>0</v>
      </c>
      <c r="S159" s="104">
        <f t="shared" ref="S159" si="29">$N159*R159</f>
        <v>0</v>
      </c>
      <c r="T159" s="102">
        <v>40</v>
      </c>
      <c r="U159" s="104">
        <f t="shared" ref="U159" si="30">$N159*T159</f>
        <v>18600</v>
      </c>
      <c r="V159" s="102">
        <v>0</v>
      </c>
      <c r="W159" s="104">
        <f t="shared" ref="W159" si="31">$N159*V159</f>
        <v>0</v>
      </c>
    </row>
    <row r="160" spans="1:23">
      <c r="A160" s="108"/>
      <c r="B160" s="109"/>
      <c r="C160" s="110"/>
      <c r="D160" s="111"/>
      <c r="E160" s="110"/>
      <c r="F160" s="99"/>
      <c r="G160" s="110"/>
      <c r="H160" s="99"/>
      <c r="I160" s="99"/>
      <c r="J160" s="99"/>
      <c r="K160" s="7"/>
      <c r="L160" s="112"/>
      <c r="M160" s="113"/>
      <c r="N160" s="114"/>
      <c r="O160" s="115"/>
      <c r="P160" s="112"/>
      <c r="Q160" s="114"/>
      <c r="R160" s="112"/>
      <c r="S160" s="114"/>
      <c r="T160" s="112"/>
      <c r="U160" s="114"/>
      <c r="V160" s="112"/>
      <c r="W160" s="114"/>
    </row>
    <row r="161" spans="1:23">
      <c r="A161" s="108"/>
      <c r="B161" s="109"/>
      <c r="C161" s="110"/>
      <c r="D161" s="111"/>
      <c r="E161" s="110"/>
      <c r="F161" s="99"/>
      <c r="G161" s="110"/>
      <c r="H161" s="99"/>
      <c r="I161" s="99"/>
      <c r="J161" s="99"/>
      <c r="K161" s="7"/>
      <c r="L161" s="112"/>
      <c r="M161" s="113"/>
      <c r="N161" s="114"/>
      <c r="O161" s="115"/>
      <c r="P161" s="112"/>
      <c r="Q161" s="114"/>
      <c r="R161" s="112"/>
      <c r="S161" s="114"/>
      <c r="T161" s="112"/>
      <c r="U161" s="114"/>
      <c r="V161" s="112"/>
      <c r="W161" s="114"/>
    </row>
    <row r="162" spans="1:23">
      <c r="A162" s="108"/>
      <c r="B162" s="109"/>
      <c r="C162" s="110"/>
      <c r="D162" s="111"/>
      <c r="E162" s="110"/>
      <c r="F162" s="99"/>
      <c r="G162" s="110"/>
      <c r="H162" s="99"/>
      <c r="I162" s="99"/>
      <c r="J162" s="99"/>
      <c r="K162" s="7"/>
      <c r="L162" s="112"/>
      <c r="M162" s="113"/>
      <c r="N162" s="114"/>
      <c r="O162" s="115"/>
      <c r="P162" s="112"/>
      <c r="Q162" s="114"/>
      <c r="R162" s="112"/>
      <c r="S162" s="114"/>
      <c r="T162" s="112"/>
      <c r="U162" s="114"/>
      <c r="V162" s="112"/>
      <c r="W162" s="114"/>
    </row>
    <row r="163" spans="1:23">
      <c r="A163" s="108"/>
      <c r="B163" s="109"/>
      <c r="C163" s="110"/>
      <c r="D163" s="111"/>
      <c r="E163" s="110"/>
      <c r="F163" s="99"/>
      <c r="G163" s="110"/>
      <c r="H163" s="99"/>
      <c r="I163" s="99"/>
      <c r="J163" s="99"/>
      <c r="K163" s="7"/>
      <c r="L163" s="112"/>
      <c r="M163" s="113"/>
      <c r="N163" s="114"/>
      <c r="O163" s="115"/>
      <c r="P163" s="112"/>
      <c r="Q163" s="114"/>
      <c r="R163" s="112"/>
      <c r="S163" s="114"/>
      <c r="T163" s="112"/>
      <c r="U163" s="114"/>
      <c r="V163" s="112"/>
      <c r="W163" s="114"/>
    </row>
    <row r="164" spans="1:23">
      <c r="A164" s="108"/>
      <c r="B164" s="109"/>
      <c r="C164" s="110"/>
      <c r="D164" s="111"/>
      <c r="E164" s="110"/>
      <c r="F164" s="99"/>
      <c r="G164" s="110"/>
      <c r="H164" s="99"/>
      <c r="I164" s="99"/>
      <c r="J164" s="99"/>
      <c r="K164" s="7"/>
      <c r="L164" s="112"/>
      <c r="M164" s="113"/>
      <c r="N164" s="114"/>
      <c r="O164" s="115"/>
      <c r="P164" s="112"/>
      <c r="Q164" s="114"/>
      <c r="R164" s="112"/>
      <c r="S164" s="114"/>
      <c r="T164" s="112"/>
      <c r="U164" s="114"/>
      <c r="V164" s="112"/>
      <c r="W164" s="114"/>
    </row>
    <row r="165" spans="1:23">
      <c r="A165" s="108"/>
      <c r="B165" s="109"/>
      <c r="C165" s="110"/>
      <c r="D165" s="111"/>
      <c r="E165" s="110"/>
      <c r="F165" s="99"/>
      <c r="G165" s="110"/>
      <c r="H165" s="99"/>
      <c r="I165" s="99"/>
      <c r="J165" s="99"/>
      <c r="K165" s="7"/>
      <c r="L165" s="112"/>
      <c r="M165" s="113"/>
      <c r="N165" s="114"/>
      <c r="O165" s="115"/>
      <c r="P165" s="112"/>
      <c r="Q165" s="114"/>
      <c r="R165" s="112"/>
      <c r="S165" s="114"/>
      <c r="T165" s="112"/>
      <c r="U165" s="114"/>
      <c r="V165" s="112"/>
      <c r="W165" s="114"/>
    </row>
    <row r="166" spans="1:23" ht="23.4">
      <c r="A166" s="108"/>
      <c r="B166" s="109"/>
      <c r="C166" s="110"/>
      <c r="D166" s="116" t="s">
        <v>351</v>
      </c>
      <c r="E166" s="117"/>
      <c r="F166" s="117"/>
      <c r="G166" s="116"/>
      <c r="H166" s="116" t="s">
        <v>341</v>
      </c>
      <c r="I166" s="116"/>
      <c r="J166" s="118"/>
      <c r="K166" s="118"/>
      <c r="L166" s="117" t="s">
        <v>341</v>
      </c>
      <c r="M166" s="117"/>
      <c r="N166" s="117"/>
      <c r="O166" s="116"/>
      <c r="P166" s="119"/>
      <c r="Q166" s="120" t="s">
        <v>342</v>
      </c>
      <c r="R166" s="120"/>
      <c r="S166" s="121"/>
      <c r="T166" s="120"/>
      <c r="U166" s="120" t="s">
        <v>343</v>
      </c>
      <c r="V166" s="120"/>
      <c r="W166" s="120"/>
    </row>
    <row r="167" spans="1:23" ht="23.4">
      <c r="A167" s="108"/>
      <c r="B167" s="109"/>
      <c r="C167" s="110"/>
      <c r="D167" s="117" t="s">
        <v>352</v>
      </c>
      <c r="E167" s="117"/>
      <c r="F167" s="117"/>
      <c r="G167" s="116"/>
      <c r="H167" s="116" t="s">
        <v>344</v>
      </c>
      <c r="I167" s="116"/>
      <c r="J167" s="118"/>
      <c r="K167" s="118"/>
      <c r="L167" s="117" t="s">
        <v>344</v>
      </c>
      <c r="M167" s="117"/>
      <c r="N167" s="117"/>
      <c r="O167" s="116"/>
      <c r="P167" s="119"/>
      <c r="Q167" s="120" t="s">
        <v>345</v>
      </c>
      <c r="R167" s="120"/>
      <c r="S167" s="121"/>
      <c r="T167" s="120"/>
      <c r="U167" s="120" t="s">
        <v>346</v>
      </c>
      <c r="V167" s="120"/>
      <c r="W167" s="120"/>
    </row>
    <row r="168" spans="1:23" ht="23.4">
      <c r="A168" s="108"/>
      <c r="B168" s="109"/>
      <c r="C168" s="110"/>
      <c r="D168" s="116" t="s">
        <v>347</v>
      </c>
      <c r="E168" s="117"/>
      <c r="F168" s="117"/>
      <c r="G168" s="116"/>
      <c r="H168" s="116" t="s">
        <v>348</v>
      </c>
      <c r="I168" s="116"/>
      <c r="J168" s="118"/>
      <c r="K168" s="118"/>
      <c r="L168" s="122" t="s">
        <v>348</v>
      </c>
      <c r="M168" s="117"/>
      <c r="N168" s="117"/>
      <c r="O168" s="116"/>
      <c r="P168" s="119"/>
      <c r="Q168" s="120" t="s">
        <v>349</v>
      </c>
      <c r="R168" s="120"/>
      <c r="S168" s="121"/>
      <c r="T168" s="120"/>
      <c r="U168" s="120" t="s">
        <v>350</v>
      </c>
      <c r="V168" s="120"/>
      <c r="W168" s="120"/>
    </row>
    <row r="169" spans="1:23" ht="23.4">
      <c r="A169" s="108"/>
      <c r="B169" s="109"/>
      <c r="C169" s="110"/>
      <c r="D169" s="121"/>
      <c r="E169" s="117"/>
      <c r="F169" s="116"/>
      <c r="G169" s="116"/>
      <c r="H169" s="117"/>
      <c r="I169" s="117"/>
      <c r="J169" s="121"/>
      <c r="K169" s="121"/>
      <c r="L169" s="121"/>
      <c r="M169" s="123"/>
      <c r="N169" s="124"/>
      <c r="O169" s="125"/>
      <c r="P169" s="117"/>
      <c r="Q169" s="126"/>
      <c r="R169" s="117"/>
      <c r="S169" s="126"/>
      <c r="T169" s="117"/>
      <c r="U169" s="126"/>
      <c r="V169" s="117"/>
      <c r="W169" s="126"/>
    </row>
    <row r="170" spans="1:23">
      <c r="A170" s="108"/>
      <c r="B170" s="109"/>
      <c r="C170" s="110"/>
      <c r="D170" s="111"/>
      <c r="E170" s="110"/>
      <c r="F170" s="99"/>
      <c r="G170" s="110"/>
      <c r="H170" s="99"/>
      <c r="I170" s="99"/>
      <c r="J170" s="99"/>
      <c r="K170" s="7"/>
      <c r="L170" s="112"/>
      <c r="M170" s="113"/>
      <c r="N170" s="114"/>
      <c r="O170" s="115"/>
      <c r="P170" s="112"/>
      <c r="Q170" s="114"/>
      <c r="R170" s="112"/>
      <c r="S170" s="114"/>
      <c r="T170" s="112"/>
      <c r="U170" s="114"/>
      <c r="V170" s="112"/>
      <c r="W170" s="114"/>
    </row>
    <row r="171" spans="1:23">
      <c r="A171" s="108"/>
      <c r="B171" s="109"/>
      <c r="C171" s="110"/>
      <c r="D171" s="111"/>
      <c r="E171" s="110"/>
      <c r="F171" s="99"/>
      <c r="G171" s="110"/>
      <c r="H171" s="99"/>
      <c r="I171" s="99"/>
      <c r="J171" s="99"/>
      <c r="K171" s="7"/>
      <c r="L171" s="112"/>
      <c r="M171" s="113"/>
      <c r="N171" s="114"/>
      <c r="O171" s="115"/>
      <c r="P171" s="112"/>
      <c r="Q171" s="114"/>
      <c r="R171" s="112"/>
      <c r="S171" s="114"/>
      <c r="T171" s="112"/>
      <c r="U171" s="114"/>
      <c r="V171" s="112"/>
      <c r="W171" s="114"/>
    </row>
    <row r="172" spans="1:23">
      <c r="A172" s="108"/>
      <c r="B172" s="109"/>
      <c r="C172" s="110"/>
      <c r="D172" s="111"/>
      <c r="E172" s="110"/>
      <c r="F172" s="99"/>
      <c r="G172" s="110"/>
      <c r="H172" s="99"/>
      <c r="I172" s="99"/>
      <c r="J172" s="99"/>
      <c r="K172" s="7"/>
      <c r="L172" s="112"/>
      <c r="M172" s="113"/>
      <c r="N172" s="114"/>
      <c r="O172" s="115"/>
      <c r="P172" s="112"/>
      <c r="Q172" s="114"/>
      <c r="R172" s="112"/>
      <c r="S172" s="114"/>
      <c r="T172" s="112"/>
      <c r="U172" s="114"/>
      <c r="V172" s="112"/>
      <c r="W172" s="114"/>
    </row>
    <row r="173" spans="1:23">
      <c r="A173" s="108"/>
      <c r="B173" s="109"/>
      <c r="C173" s="110"/>
      <c r="D173" s="111"/>
      <c r="E173" s="110"/>
      <c r="F173" s="99"/>
      <c r="G173" s="110"/>
      <c r="H173" s="99"/>
      <c r="I173" s="99"/>
      <c r="J173" s="99"/>
      <c r="K173" s="7"/>
      <c r="L173" s="112"/>
      <c r="M173" s="113"/>
      <c r="N173" s="114"/>
      <c r="O173" s="115"/>
      <c r="P173" s="112"/>
      <c r="Q173" s="114"/>
      <c r="R173" s="112"/>
      <c r="S173" s="114"/>
      <c r="T173" s="112"/>
      <c r="U173" s="114"/>
      <c r="V173" s="112"/>
      <c r="W173" s="114"/>
    </row>
    <row r="174" spans="1:23">
      <c r="A174" s="108"/>
      <c r="B174" s="109"/>
      <c r="C174" s="110"/>
      <c r="D174" s="111"/>
      <c r="E174" s="110"/>
      <c r="F174" s="99"/>
      <c r="G174" s="110"/>
      <c r="H174" s="99"/>
      <c r="I174" s="99"/>
      <c r="J174" s="99"/>
      <c r="K174" s="7"/>
      <c r="L174" s="112"/>
      <c r="M174" s="113"/>
      <c r="N174" s="114"/>
      <c r="O174" s="115"/>
      <c r="P174" s="112"/>
      <c r="Q174" s="114"/>
      <c r="R174" s="112"/>
      <c r="S174" s="114"/>
      <c r="T174" s="112"/>
      <c r="U174" s="114"/>
      <c r="V174" s="112"/>
      <c r="W174" s="114"/>
    </row>
    <row r="175" spans="1:23">
      <c r="A175" s="108"/>
      <c r="B175" s="109"/>
      <c r="C175" s="110"/>
      <c r="D175" s="111"/>
      <c r="E175" s="110"/>
      <c r="F175" s="99"/>
      <c r="G175" s="110"/>
      <c r="H175" s="99"/>
      <c r="I175" s="99"/>
      <c r="J175" s="99"/>
      <c r="K175" s="7"/>
      <c r="L175" s="112"/>
      <c r="M175" s="113"/>
      <c r="N175" s="114"/>
      <c r="O175" s="115"/>
      <c r="P175" s="112"/>
      <c r="Q175" s="114"/>
      <c r="R175" s="112"/>
      <c r="S175" s="114"/>
      <c r="T175" s="112"/>
      <c r="U175" s="114"/>
      <c r="V175" s="112"/>
      <c r="W175" s="114"/>
    </row>
    <row r="176" spans="1:23">
      <c r="A176" s="108"/>
      <c r="B176" s="109"/>
      <c r="C176" s="110"/>
      <c r="D176" s="111"/>
      <c r="E176" s="110"/>
      <c r="F176" s="99"/>
      <c r="G176" s="110"/>
      <c r="H176" s="99"/>
      <c r="I176" s="99"/>
      <c r="J176" s="99"/>
      <c r="K176" s="7"/>
      <c r="L176" s="112"/>
      <c r="M176" s="113"/>
      <c r="N176" s="114"/>
      <c r="O176" s="115"/>
      <c r="P176" s="112"/>
      <c r="Q176" s="114"/>
      <c r="R176" s="112"/>
      <c r="S176" s="114"/>
      <c r="T176" s="112"/>
      <c r="U176" s="114"/>
      <c r="V176" s="112"/>
      <c r="W176" s="114"/>
    </row>
    <row r="179" spans="7:22">
      <c r="G179" s="3"/>
      <c r="H179" s="3"/>
      <c r="K179" s="3"/>
      <c r="L179" s="57"/>
      <c r="M179" s="21"/>
      <c r="N179" s="5"/>
      <c r="O179" s="5"/>
      <c r="P179" s="5"/>
      <c r="Q179" s="5"/>
      <c r="R179" s="101"/>
      <c r="S179" s="101"/>
      <c r="T179" s="5"/>
      <c r="U179" s="5"/>
      <c r="V179" s="6"/>
    </row>
  </sheetData>
  <mergeCells count="56">
    <mergeCell ref="H4:J4"/>
    <mergeCell ref="A1:W1"/>
    <mergeCell ref="A2:W2"/>
    <mergeCell ref="H3:J3"/>
    <mergeCell ref="P3:Q3"/>
    <mergeCell ref="R3:S3"/>
    <mergeCell ref="T3:U3"/>
    <mergeCell ref="V3:W3"/>
    <mergeCell ref="A26:W26"/>
    <mergeCell ref="A27:W27"/>
    <mergeCell ref="H28:J28"/>
    <mergeCell ref="P28:Q28"/>
    <mergeCell ref="R28:S28"/>
    <mergeCell ref="T28:U28"/>
    <mergeCell ref="V28:W28"/>
    <mergeCell ref="H29:J29"/>
    <mergeCell ref="A51:W51"/>
    <mergeCell ref="A52:W52"/>
    <mergeCell ref="H53:J53"/>
    <mergeCell ref="P53:Q53"/>
    <mergeCell ref="R53:S53"/>
    <mergeCell ref="T53:U53"/>
    <mergeCell ref="V53:W53"/>
    <mergeCell ref="H54:J54"/>
    <mergeCell ref="A76:W76"/>
    <mergeCell ref="A77:W77"/>
    <mergeCell ref="H78:J78"/>
    <mergeCell ref="P78:Q78"/>
    <mergeCell ref="R78:S78"/>
    <mergeCell ref="T78:U78"/>
    <mergeCell ref="V78:W78"/>
    <mergeCell ref="H79:J79"/>
    <mergeCell ref="A101:W101"/>
    <mergeCell ref="A102:W102"/>
    <mergeCell ref="H103:J103"/>
    <mergeCell ref="P103:Q103"/>
    <mergeCell ref="R103:S103"/>
    <mergeCell ref="T103:U103"/>
    <mergeCell ref="V103:W103"/>
    <mergeCell ref="H104:J104"/>
    <mergeCell ref="A126:W126"/>
    <mergeCell ref="A127:W127"/>
    <mergeCell ref="H128:J128"/>
    <mergeCell ref="P128:Q128"/>
    <mergeCell ref="R128:S128"/>
    <mergeCell ref="T128:U128"/>
    <mergeCell ref="V128:W128"/>
    <mergeCell ref="H154:J154"/>
    <mergeCell ref="H129:J129"/>
    <mergeCell ref="A151:W151"/>
    <mergeCell ref="A152:W152"/>
    <mergeCell ref="H153:J153"/>
    <mergeCell ref="P153:Q153"/>
    <mergeCell ref="R153:S153"/>
    <mergeCell ref="T153:U153"/>
    <mergeCell ref="V153:W153"/>
  </mergeCells>
  <dataValidations disablePrompts="1" count="2">
    <dataValidation type="whole" showInputMessage="1" showErrorMessage="1" errorTitle="ต้องใส่ข้อมูล" error="กรุณาใส่ขนาดบรรจุ เช่น Tube ขนาดบรรจุ 100 tube per pack ให้ใส่เลข 100 และเปลี่ยนหน่วยบรรจุเป็น pack" prompt="ขนาดบรรจุ เช่น 100 test per pack ให้ใส่เลข 100  (ต้องใส่ข้อมุลในช่องนี้)" sqref="F56:F62 F7:F25 F31:F50 F64:F75 F81:F100 F106:F125 F131:F150 F156">
      <formula1>1</formula1>
      <formula2>1000000</formula2>
    </dataValidation>
    <dataValidation allowBlank="1" showInputMessage="1" showErrorMessage="1" prompt="หน่วยย่อยที่อยู่ใน pack หรือกล่อง เช่น test, ชิ้น, หลอด" sqref="E123 G123"/>
  </dataValidations>
  <pageMargins left="0.51181102362204722" right="0.11811023622047245" top="0.74803149606299213" bottom="0.74803149606299213" header="0.31496062992125984" footer="0.31496062992125984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H7" sqref="H7"/>
    </sheetView>
  </sheetViews>
  <sheetFormatPr defaultRowHeight="13.2"/>
  <cols>
    <col min="2" max="2" width="12.5546875" customWidth="1"/>
    <col min="3" max="3" width="12.21875" customWidth="1"/>
    <col min="4" max="4" width="13.44140625" customWidth="1"/>
  </cols>
  <sheetData>
    <row r="2" spans="1:4">
      <c r="A2" t="s">
        <v>353</v>
      </c>
      <c r="B2">
        <v>4728000</v>
      </c>
    </row>
    <row r="4" spans="1:4">
      <c r="A4" t="s">
        <v>357</v>
      </c>
      <c r="B4" t="s">
        <v>354</v>
      </c>
      <c r="C4" t="s">
        <v>355</v>
      </c>
      <c r="D4" t="s">
        <v>356</v>
      </c>
    </row>
    <row r="5" spans="1:4">
      <c r="A5" s="150" t="s">
        <v>358</v>
      </c>
      <c r="B5" s="148">
        <v>1139720</v>
      </c>
      <c r="C5" s="148">
        <f>B5</f>
        <v>1139720</v>
      </c>
      <c r="D5" s="148">
        <f>B2-C5</f>
        <v>3588280</v>
      </c>
    </row>
    <row r="6" spans="1:4">
      <c r="A6" s="149"/>
      <c r="B6" s="148"/>
      <c r="C6" s="148">
        <f>B6+C5</f>
        <v>1139720</v>
      </c>
      <c r="D6" s="148">
        <f>D5-B6</f>
        <v>3588280</v>
      </c>
    </row>
    <row r="7" spans="1:4">
      <c r="A7" s="149"/>
      <c r="B7" s="148"/>
      <c r="C7" s="148">
        <f t="shared" ref="C7:C11" si="0">B7+C6</f>
        <v>1139720</v>
      </c>
      <c r="D7" s="148">
        <f t="shared" ref="D7:D11" si="1">D6-B7</f>
        <v>3588280</v>
      </c>
    </row>
    <row r="8" spans="1:4">
      <c r="A8" s="149"/>
      <c r="B8" s="148"/>
      <c r="C8" s="148">
        <f t="shared" si="0"/>
        <v>1139720</v>
      </c>
      <c r="D8" s="148">
        <f t="shared" si="1"/>
        <v>3588280</v>
      </c>
    </row>
    <row r="9" spans="1:4">
      <c r="A9" s="149"/>
      <c r="B9" s="148"/>
      <c r="C9" s="148">
        <f t="shared" si="0"/>
        <v>1139720</v>
      </c>
      <c r="D9" s="148">
        <f t="shared" si="1"/>
        <v>3588280</v>
      </c>
    </row>
    <row r="10" spans="1:4">
      <c r="A10" s="149"/>
      <c r="B10" s="148"/>
      <c r="C10" s="148">
        <f t="shared" si="0"/>
        <v>1139720</v>
      </c>
      <c r="D10" s="148">
        <f t="shared" si="1"/>
        <v>3588280</v>
      </c>
    </row>
    <row r="11" spans="1:4">
      <c r="A11" s="149"/>
      <c r="B11" s="148"/>
      <c r="C11" s="148">
        <f t="shared" si="0"/>
        <v>1139720</v>
      </c>
      <c r="D11" s="148">
        <f t="shared" si="1"/>
        <v>3588280</v>
      </c>
    </row>
    <row r="12" spans="1:4">
      <c r="A12" s="151" t="s">
        <v>359</v>
      </c>
      <c r="B12" s="152">
        <f>SUM(B5:B11)</f>
        <v>1139720</v>
      </c>
      <c r="C12" s="152"/>
      <c r="D12" s="152">
        <f>B2-B12</f>
        <v>3588280</v>
      </c>
    </row>
    <row r="13" spans="1:4">
      <c r="A13" s="149"/>
      <c r="B13" s="148"/>
      <c r="C13" s="148"/>
      <c r="D13" s="148"/>
    </row>
    <row r="14" spans="1:4">
      <c r="A14" s="149"/>
      <c r="B14" s="148"/>
      <c r="C14" s="148"/>
      <c r="D14" s="148"/>
    </row>
    <row r="15" spans="1:4">
      <c r="B15" s="148"/>
      <c r="C15" s="148"/>
      <c r="D15" s="14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คำอธิบาย</vt:lpstr>
      <vt:lpstr>แผนจัดซื้อ เฉพาะน้ำยา</vt:lpstr>
      <vt:lpstr>ปกแผน</vt:lpstr>
      <vt:lpstr>ฉบับพิมพ์</vt:lpstr>
      <vt:lpstr>สรุปการขออนุมัติ</vt:lpstr>
      <vt:lpstr>'แผนจัดซื้อ เฉพาะน้ำยา'!Print_Titles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ชัชวาล คุปติธรรมา</dc:creator>
  <cp:lastModifiedBy>Windows User</cp:lastModifiedBy>
  <cp:lastPrinted>2015-07-29T03:49:14Z</cp:lastPrinted>
  <dcterms:created xsi:type="dcterms:W3CDTF">2004-08-09T13:11:19Z</dcterms:created>
  <dcterms:modified xsi:type="dcterms:W3CDTF">2017-11-10T03:27:21Z</dcterms:modified>
</cp:coreProperties>
</file>